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8072" windowHeight="12780" activeTab="6"/>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s>
  <definedNames>
    <definedName name="_xlnm.Print_Titles" localSheetId="0">'Прил.№1'!$7:$8</definedName>
    <definedName name="_xlnm.Print_Titles" localSheetId="1">'Прил.№2'!$7:$8</definedName>
    <definedName name="_xlnm.Print_Titles" localSheetId="2">'Прил.№3'!$8:$11</definedName>
    <definedName name="_xlnm.Print_Titles" localSheetId="3">'Прил.№4'!$8:$11</definedName>
    <definedName name="_xlnm.Print_Titles" localSheetId="4">'Прил.№5'!$7:$8</definedName>
  </definedNames>
  <calcPr fullCalcOnLoad="1"/>
</workbook>
</file>

<file path=xl/sharedStrings.xml><?xml version="1.0" encoding="utf-8"?>
<sst xmlns="http://schemas.openxmlformats.org/spreadsheetml/2006/main" count="4125" uniqueCount="1138">
  <si>
    <t>Муниципальная ведомственная целевая программа "Сохранение культурного наследия и развитие культуры Северодвинска на 2010-2012 годы"</t>
  </si>
  <si>
    <t>795 13 00</t>
  </si>
  <si>
    <t>craz_=08</t>
  </si>
  <si>
    <t>Культура,кинематография и средства массовой информации</t>
  </si>
  <si>
    <t>ctgt3=440 00 00</t>
  </si>
  <si>
    <t>Дворцы и дома культуры, другие учреждения культуры и средств массовой информации</t>
  </si>
  <si>
    <t>440 00 00</t>
  </si>
  <si>
    <t>ctgt5=440 99 00</t>
  </si>
  <si>
    <t>440 99 00</t>
  </si>
  <si>
    <t>ctgt3=441 00 00</t>
  </si>
  <si>
    <t>Музеи и постоянные выставки</t>
  </si>
  <si>
    <t>441 00 00</t>
  </si>
  <si>
    <t>ctgt5=441 99 00</t>
  </si>
  <si>
    <t>441 99 00</t>
  </si>
  <si>
    <t>ctgt3=442 00 00</t>
  </si>
  <si>
    <t>Библиотеки</t>
  </si>
  <si>
    <t>442 00 00</t>
  </si>
  <si>
    <t>ctgt5=442 99 00</t>
  </si>
  <si>
    <t>442 99 00</t>
  </si>
  <si>
    <t>ctgt3=443 00 00</t>
  </si>
  <si>
    <t>Театры, цирки, концертные и другие организации исполнительских искусств</t>
  </si>
  <si>
    <t>443 00 00</t>
  </si>
  <si>
    <t>ctgt5=443 99 00</t>
  </si>
  <si>
    <t>443 99 00</t>
  </si>
  <si>
    <t>ctgt3=450 00 00</t>
  </si>
  <si>
    <t>Мероприятия в сфере культуры, кинематографии, средств массовой информации</t>
  </si>
  <si>
    <t>450 00 00</t>
  </si>
  <si>
    <t>ctgt5=450 06 00</t>
  </si>
  <si>
    <t>Комплектование книжных фондов библиотек муниципальных образований и государственных библиотек городов Москвы и Санкт-Петербурга</t>
  </si>
  <si>
    <t>450 06 00</t>
  </si>
  <si>
    <t>ctgt5=450 85 00</t>
  </si>
  <si>
    <t>Государственная поддержка в сфере культуры, кинематографии, средств массовой информации</t>
  </si>
  <si>
    <t>450 85 00</t>
  </si>
  <si>
    <t>cexp=013</t>
  </si>
  <si>
    <t>Прочие расходы</t>
  </si>
  <si>
    <t>013</t>
  </si>
  <si>
    <t>cexp=019</t>
  </si>
  <si>
    <t>Субсидии некоммерческим организациям</t>
  </si>
  <si>
    <t>019</t>
  </si>
  <si>
    <t>cdep=075</t>
  </si>
  <si>
    <t>Управление образования Администрации Северодвинска</t>
  </si>
  <si>
    <t>075</t>
  </si>
  <si>
    <t>ctgt3=420 00 00</t>
  </si>
  <si>
    <t>Детские дошкольные учреждения</t>
  </si>
  <si>
    <t>420 00 00</t>
  </si>
  <si>
    <t>ctgt5=420 99 00</t>
  </si>
  <si>
    <t>420 99 00</t>
  </si>
  <si>
    <t>ctgt5=520 30 00</t>
  </si>
  <si>
    <t>Реализация основных общеобразовательных программ</t>
  </si>
  <si>
    <t>520 30 00</t>
  </si>
  <si>
    <t>ctgt3=102 00 00</t>
  </si>
  <si>
    <t>Бюджетные инвестиции в объекты капитального строительства, не включенные в целевые программы</t>
  </si>
  <si>
    <t>102 00 00</t>
  </si>
  <si>
    <t>ctgt5=102 01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</si>
  <si>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</si>
  <si>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</si>
  <si>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ctgt=102 01 02</t>
  </si>
  <si>
    <t>Бюджетные инвестиции в объекты капитального строительства собственности муниципальных образований</t>
  </si>
  <si>
    <t>102 01 02</t>
  </si>
  <si>
    <t>cexp=003</t>
  </si>
  <si>
    <t>Бюджетные инвестиции</t>
  </si>
  <si>
    <t>003</t>
  </si>
  <si>
    <t>ctgt3=421 00 00</t>
  </si>
  <si>
    <t>Школы - детские сады, школы начальные, неполные средние и средние</t>
  </si>
  <si>
    <t>421 00 00</t>
  </si>
  <si>
    <t>ctgt5=421 99 00</t>
  </si>
  <si>
    <t>421 99 00</t>
  </si>
  <si>
    <t>ctgt5=520 09 00</t>
  </si>
  <si>
    <t>Ежемесячное денежное вознаграждение за классное руководство</t>
  </si>
  <si>
    <t>520 09 00</t>
  </si>
  <si>
    <t>ctgt=520 09 01</t>
  </si>
  <si>
    <t>Ежемесячное денежное вознаграждение за классное руководство за счет средств областного бюджета</t>
  </si>
  <si>
    <t>520 09 01</t>
  </si>
  <si>
    <t>ctgt=520 09 02</t>
  </si>
  <si>
    <t>Ежемесячное денежное вознаграждение за классное руководство за счет средств федерального бюджета</t>
  </si>
  <si>
    <t>520 09 02</t>
  </si>
  <si>
    <t>ctgt=551 01 04</t>
  </si>
  <si>
    <t>Возмещение расходов,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</si>
  <si>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551 01 04</t>
  </si>
  <si>
    <t>ctgt3=522 00 00</t>
  </si>
  <si>
    <t>Региональные целевые программы</t>
  </si>
  <si>
    <t>522 00 00</t>
  </si>
  <si>
    <t>ctgt5=522 14 00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</si>
  <si>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t>
  </si>
  <si>
    <t>522 14 00</t>
  </si>
  <si>
    <t>ctgt=522 14 10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</si>
  <si>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 (областные средства)</t>
  </si>
  <si>
    <t>522 14 10</t>
  </si>
  <si>
    <t>ctgt=522 14 20</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</si>
  <si>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  (средства местного бюджета)</t>
  </si>
  <si>
    <t>522 14 20</t>
  </si>
  <si>
    <t>ctgt3=452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</si>
  <si>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</si>
  <si>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</si>
  <si>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ctgt5=452 99 00</t>
  </si>
  <si>
    <t>452 99 00</t>
  </si>
  <si>
    <t>ctgt5=795 04 00</t>
  </si>
  <si>
    <t>Муниципальная ведомственная целевая программа "Модернизация оборудования пищеблоков, прачечных и медицинских кабинетов в муниципальных общеобразовательных учреждениях Управления образования Северодвинска" на 2009-2011 годы</t>
  </si>
  <si>
    <t>795 04 00</t>
  </si>
  <si>
    <t>ctgt5=795 05 00</t>
  </si>
  <si>
    <t>Муниципальная ведомственная целевая программа  "Приоритетные направления развития образования муниципального образования "Северодвинск" на 2009-2011 годы"</t>
  </si>
  <si>
    <t>795 05 00</t>
  </si>
  <si>
    <t>cexp=022</t>
  </si>
  <si>
    <t>Мероприятия в сфере образования</t>
  </si>
  <si>
    <t>022</t>
  </si>
  <si>
    <t>ctgt5=795 07 00</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</si>
  <si>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t>
  </si>
  <si>
    <t>795 07 00</t>
  </si>
  <si>
    <t>ctgt5=795 08 00</t>
  </si>
  <si>
    <t>Муниципальная ведомственная целевая программа  "Развитие и поддержка семейных форм устройства детей-сирот и детей, оставшихся без попечения родителей, "Хочу в семью!"на 2010-2011 годы</t>
  </si>
  <si>
    <t>795 08 00</t>
  </si>
  <si>
    <t>ctgt5=795 12 00</t>
  </si>
  <si>
    <t>Муниципальная долгосрочная целевая программа "Профилактика безнадзорности и правонарушений несовершеннолетних" на 2010-2012 годы</t>
  </si>
  <si>
    <t>795 12 00</t>
  </si>
  <si>
    <t>ctgt5=795 18 00</t>
  </si>
  <si>
    <t>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 (кредиторская задолженность)</t>
  </si>
  <si>
    <t>795 18 00</t>
  </si>
  <si>
    <t>ctgt5=505 36 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</si>
  <si>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</si>
  <si>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505 36 00</t>
  </si>
  <si>
    <t>ctgt=505 36 01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</si>
  <si>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областного бюджета</t>
  </si>
  <si>
    <t>505 36 01</t>
  </si>
  <si>
    <t>ctgt5=520 10 00</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</si>
  <si>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</si>
  <si>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520 10 00</t>
  </si>
  <si>
    <t>ctgt=520 10 01</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</si>
  <si>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областного бюджета</t>
  </si>
  <si>
    <t>520 10 01</t>
  </si>
  <si>
    <t>ctgt=551 01 08</t>
  </si>
  <si>
    <t>Обеспечение бесплатным питанием (молоком или кисломолочными напитками) учащихся начальных (1 – 4) классов</t>
  </si>
  <si>
    <t>551 01 08</t>
  </si>
  <si>
    <t>cdep=092</t>
  </si>
  <si>
    <t>Финансовое управление Администрации Северодвинска</t>
  </si>
  <si>
    <t>092</t>
  </si>
  <si>
    <t>craz_=01</t>
  </si>
  <si>
    <t>ctgt3=065 00 00</t>
  </si>
  <si>
    <t>Процентные платежи по долговым обязательствам</t>
  </si>
  <si>
    <t>065 00 00</t>
  </si>
  <si>
    <t>ctgt5=065 03 00</t>
  </si>
  <si>
    <t>Процентные платежи по муниципальному долгу</t>
  </si>
  <si>
    <t>065 03 00</t>
  </si>
  <si>
    <t>cdep=133</t>
  </si>
  <si>
    <t>Комитет жилищно-коммунального хозяйства, транспорта и связи Администрации Северодвинска</t>
  </si>
  <si>
    <t>133</t>
  </si>
  <si>
    <t>ctgt3=090 00 00</t>
  </si>
  <si>
    <t>Реализация государственной политики в области приватизации и управления государственной и муниципальной собственностью</t>
  </si>
  <si>
    <t>090 00 00</t>
  </si>
  <si>
    <t>ctgt5=090 02 00</t>
  </si>
  <si>
    <t>Оценка недвижимости, признание прав и регулирование отношений по государственной и муниципальной собственности</t>
  </si>
  <si>
    <t>090 02 00</t>
  </si>
  <si>
    <t>craz_=03</t>
  </si>
  <si>
    <t>ctgt3=219 00 00</t>
  </si>
  <si>
    <t>Мероприятия по гражданской обороне</t>
  </si>
  <si>
    <t>219 00 00</t>
  </si>
  <si>
    <t>ctgt5=219 01 00</t>
  </si>
  <si>
    <t>Подготовка населения и организаций к действиям в чрезвычайной ситуации в мирное и военное время</t>
  </si>
  <si>
    <t>219 01 00</t>
  </si>
  <si>
    <t>ctgt3=302 00 00</t>
  </si>
  <si>
    <t>Поисковые и аварийно-спасательные учреждения</t>
  </si>
  <si>
    <t>302 00 00</t>
  </si>
  <si>
    <t>ctgt5=302 99 00</t>
  </si>
  <si>
    <t>302 99 00</t>
  </si>
  <si>
    <t>ctgt5=795 19 00</t>
  </si>
  <si>
    <t>Муниципальная целевая программа "Защита населения и территорий Северодвинска и снижение рисков от чрезвычайных ситуаций природного и техногенного характера на 2008-2010 годы" (кредиторская задолженность)</t>
  </si>
  <si>
    <t>795 19 00</t>
  </si>
  <si>
    <t>craz_=04</t>
  </si>
  <si>
    <t>ctgt3=317 00 00</t>
  </si>
  <si>
    <t>Другие виды транспорта</t>
  </si>
  <si>
    <t>317 00 00</t>
  </si>
  <si>
    <t>ctgt5=317 01 00</t>
  </si>
  <si>
    <t>Субсидии на проведение отдельных мероприятий по другим видам транспорта</t>
  </si>
  <si>
    <t>317 01 00</t>
  </si>
  <si>
    <t>cexp=006</t>
  </si>
  <si>
    <t>Субсидии юридическим лицам</t>
  </si>
  <si>
    <t>006</t>
  </si>
  <si>
    <t>ctgt3=340 00 00</t>
  </si>
  <si>
    <t>Реализация государственных функций в области национальной экономики</t>
  </si>
  <si>
    <t>340 00 00</t>
  </si>
  <si>
    <t>ctgt5=340 07 00</t>
  </si>
  <si>
    <t>Закупка для государственных нужд техники, производимой на территории Российской Федерации</t>
  </si>
  <si>
    <t>340 07 00</t>
  </si>
  <si>
    <t>ctgt=340 07 02</t>
  </si>
  <si>
    <t>Закупка автотранспортных средств и коммунальной техники</t>
  </si>
  <si>
    <t>340 07 02</t>
  </si>
  <si>
    <t>craz_=05</t>
  </si>
  <si>
    <t>ctgt3=070 00 00</t>
  </si>
  <si>
    <t>070 00 00</t>
  </si>
  <si>
    <t>ctgt5=070 05 00</t>
  </si>
  <si>
    <t>Резервные фонды местных администраций</t>
  </si>
  <si>
    <t>070 05 00</t>
  </si>
  <si>
    <t>ctgt3=098 00 00</t>
  </si>
  <si>
    <t>Обеспечение мероприятий по капитальному ремонту многоквартирных домов и переселению граждан из аварийного жилищного фонда</t>
  </si>
  <si>
    <t>098 00 00</t>
  </si>
  <si>
    <t>ctgt5=098 01 00</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</si>
  <si>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</si>
  <si>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098 01 00</t>
  </si>
  <si>
    <t>ctgt=098 01 01</t>
  </si>
  <si>
    <t>Обеспечение мероприятий по капитальному ремонту многоквартирных домов</t>
  </si>
  <si>
    <t>098 01 01</t>
  </si>
  <si>
    <t>ctgt5=098 02 00</t>
  </si>
  <si>
    <t>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</si>
  <si>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098 02 00</t>
  </si>
  <si>
    <t>ctgt=098 02 01</t>
  </si>
  <si>
    <t>098 02 01</t>
  </si>
  <si>
    <t>ctgt3=350 00 00</t>
  </si>
  <si>
    <t>Поддержка жилищного хозяйства</t>
  </si>
  <si>
    <t>350 00 00</t>
  </si>
  <si>
    <t>ctgt5=350 01 00</t>
  </si>
  <si>
    <t>Компенсация выпадающих доходов организациям, предоставляющим населению жилищные услуги по тарифам, не обеспечивающим возмещение издержек</t>
  </si>
  <si>
    <t>350 01 00</t>
  </si>
  <si>
    <t>ctgt5=350 02 00</t>
  </si>
  <si>
    <t>Капитальный ремонт государственного жилищного фонда субъекта Российской Федерации и муниципального жилищного фонда</t>
  </si>
  <si>
    <t>350 02 00</t>
  </si>
  <si>
    <t>ctgt5=350 03 00</t>
  </si>
  <si>
    <t>Мероприятия в области жилищного хозяйства</t>
  </si>
  <si>
    <t>350 03 00</t>
  </si>
  <si>
    <t>ctgt5=795 20 00</t>
  </si>
  <si>
    <t>Муниципальная целевая программа "Модернизация лифтового оборудования в жилищном фонде Северодвинска в 2004-2010 годы" (кредиторская задолженность)</t>
  </si>
  <si>
    <t>795 20 00</t>
  </si>
  <si>
    <t>ctgt5=795 21 00</t>
  </si>
  <si>
    <t>Муниципальная целевая программа "Обеспечение населения Северодвинска питьевой водой на 2002-2010 годы" (кредиторская задолженность)</t>
  </si>
  <si>
    <t>795 21 00</t>
  </si>
  <si>
    <t>ctgt3=351 00 00</t>
  </si>
  <si>
    <t>Поддержка коммунального хозяйства</t>
  </si>
  <si>
    <t>351 00 00</t>
  </si>
  <si>
    <t>ctgt5=351 02 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</si>
  <si>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</si>
  <si>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351 02 00</t>
  </si>
  <si>
    <t>ctgt5=351 05 00</t>
  </si>
  <si>
    <t>Мероприятия в области коммунального хозяйства</t>
  </si>
  <si>
    <t>351 05 00</t>
  </si>
  <si>
    <t>ctgt=551 01 03</t>
  </si>
  <si>
    <t>Возмещение убытков, возникающих в результате государственного регулирования тарифов на тепловую энергию, отпускаемую населению на нужды теплоснабжения</t>
  </si>
  <si>
    <t>551 01 03</t>
  </si>
  <si>
    <t>ctgt5=551 03 00</t>
  </si>
  <si>
    <t>Межбюджетные трансферты бюджету муниципального образования</t>
  </si>
  <si>
    <t>551 03 00</t>
  </si>
  <si>
    <t>ctgt=551 03 01</t>
  </si>
  <si>
    <t>Возмещение убытков, возникающих в результате государственного регулирования розничных цен на топливо печное бытовое (дрова), реализуемое населению для нужд отопления</t>
  </si>
  <si>
    <t>551 03 01</t>
  </si>
  <si>
    <t>ctgt3=600 00 00</t>
  </si>
  <si>
    <t>600 00 00</t>
  </si>
  <si>
    <t>ctgt5=600 01 00</t>
  </si>
  <si>
    <t>Уличное освещение</t>
  </si>
  <si>
    <t>600 01 00</t>
  </si>
  <si>
    <t>ctgt5=600 02 00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</si>
  <si>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</si>
  <si>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600 02 00</t>
  </si>
  <si>
    <t>ctgt5=600 03 00</t>
  </si>
  <si>
    <t>Озеленение</t>
  </si>
  <si>
    <t>600 03 00</t>
  </si>
  <si>
    <t>ctgt5=600 04 00</t>
  </si>
  <si>
    <t>Организация и содержание мест захоронения</t>
  </si>
  <si>
    <t>600 04 00</t>
  </si>
  <si>
    <t>ctgt5=600 05 00</t>
  </si>
  <si>
    <t>Прочие мероприятия по благоустройству городских округов и поселений</t>
  </si>
  <si>
    <t>600 05 00</t>
  </si>
  <si>
    <t>ctgt5=795 11 00</t>
  </si>
  <si>
    <t>Муниципальная ведомственная целевая программа "Ремонт городских автодорог и внутриквартальных проездов на 2010-2012 годы"</t>
  </si>
  <si>
    <t>795 11 00</t>
  </si>
  <si>
    <t>ctgt5=795 15 00</t>
  </si>
  <si>
    <t>Муниципальная долгосрочная целевая программа "Комплексная программа по обеспечению безопасности дорожного движения "Мы и дорога" на 2010-2012 годы"</t>
  </si>
  <si>
    <t>795 15 00</t>
  </si>
  <si>
    <t>ctgt5=795 22 00</t>
  </si>
  <si>
    <t>Муниципальная целевая программа "Капитальный ремонт городских автодорог на 2006-2010 годы" (кредиторская задолженность)</t>
  </si>
  <si>
    <t>795 22 00</t>
  </si>
  <si>
    <t>craz_=06</t>
  </si>
  <si>
    <t>ctgt5=795 14 00</t>
  </si>
  <si>
    <t>Муниципальная долгосрочная целевая программа "Мероприятия по охране окружающей среды на территории муниципального образования "Северодвинск" на 2010-2012 годы"</t>
  </si>
  <si>
    <t>795 14 00</t>
  </si>
  <si>
    <t>ctgt3=485 00 00</t>
  </si>
  <si>
    <t>Реализация государственных функций в области здравоохранения, спорта и туризма</t>
  </si>
  <si>
    <t>485 00 00</t>
  </si>
  <si>
    <t>ctgt5=485 97 00</t>
  </si>
  <si>
    <t>485 97 00</t>
  </si>
  <si>
    <t>ctgt5=795 23 00</t>
  </si>
  <si>
    <t>Муниципальная ведомственная целевая программа "Социальная поддержка населения Северодвинска на 2008-2010 годы" (кредиторская задолженность)</t>
  </si>
  <si>
    <t>795 23 00</t>
  </si>
  <si>
    <t>ctgt5=514 05 00</t>
  </si>
  <si>
    <t>Субсидии отдельным общественным организациям и иным некоммерческим объединениям</t>
  </si>
  <si>
    <t>514 05 00</t>
  </si>
  <si>
    <t>cdep=163</t>
  </si>
  <si>
    <t>Комитет по управлению муниципальным имуществом и земельным отношениям  Администрации Северодвинска</t>
  </si>
  <si>
    <t>163</t>
  </si>
  <si>
    <t>ctgt5=090 03 00</t>
  </si>
  <si>
    <t>Содержание имущества казны муниципального образования</t>
  </si>
  <si>
    <t>090 03 00</t>
  </si>
  <si>
    <t>ctgt3=092 00 00</t>
  </si>
  <si>
    <t>Реализация государственных функций, связанных с общегосударственным управлением</t>
  </si>
  <si>
    <t>092 00 00</t>
  </si>
  <si>
    <t>ctgt5=092 03 00</t>
  </si>
  <si>
    <t>Выполнение других обязательств государства</t>
  </si>
  <si>
    <t>092 03 00</t>
  </si>
  <si>
    <t>ctgt=092 03 05</t>
  </si>
  <si>
    <t>Прочие выплаты по обязательствам государства</t>
  </si>
  <si>
    <t>092 03 05</t>
  </si>
  <si>
    <t>ctgt5=340 03 00</t>
  </si>
  <si>
    <t>Мероприятия по землеустройству и землепользованию</t>
  </si>
  <si>
    <t>340 03 00</t>
  </si>
  <si>
    <t>ctgt5=340 20 00</t>
  </si>
  <si>
    <t>Взнос муниципального образования "Северодвинск" в уставные фонды муниципальных унитарных предприятий</t>
  </si>
  <si>
    <t>340 20 00</t>
  </si>
  <si>
    <t>cexp=503</t>
  </si>
  <si>
    <t>Взнос муниципального образования "Северодвинск" в уставный фонд Северодвинского муниципального автотранспортного предприятия</t>
  </si>
  <si>
    <t>503</t>
  </si>
  <si>
    <t>cdep=188</t>
  </si>
  <si>
    <t>Управление внутренних дел по муниципальному образованию Северодвинск</t>
  </si>
  <si>
    <t>188</t>
  </si>
  <si>
    <t>ctgt3=202 00 00</t>
  </si>
  <si>
    <t>Воинские формирования (органы, подразделения)</t>
  </si>
  <si>
    <t>202 00 00</t>
  </si>
  <si>
    <t>ctgt5=202 01 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</si>
  <si>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</si>
  <si>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202 01 00</t>
  </si>
  <si>
    <t>cexp=014</t>
  </si>
  <si>
    <t>Функционирование органов в сфере национальной безопасности, правоохранительной деятельности и обороны</t>
  </si>
  <si>
    <t>014</t>
  </si>
  <si>
    <t>ctgt5=795 09 00</t>
  </si>
  <si>
    <t>Муниципальная ведомственная целевая программа "Комплексная программа охраны общественного порядка и предупреждения правонарушений на территории Северодвинска "Правопорядок" на 2010-2012 годы"</t>
  </si>
  <si>
    <t>795 09 00</t>
  </si>
  <si>
    <t>cdep=303</t>
  </si>
  <si>
    <t>Администрация муниципального образования "Северодвинск"</t>
  </si>
  <si>
    <t>303</t>
  </si>
  <si>
    <t>ctgt5=002 03 00</t>
  </si>
  <si>
    <t>Глава муниципального образования</t>
  </si>
  <si>
    <t>002 03 00</t>
  </si>
  <si>
    <t>ctgt=002 04 01</t>
  </si>
  <si>
    <t>Представительские расходы</t>
  </si>
  <si>
    <t>002 04 01</t>
  </si>
  <si>
    <t>ctgt=551 02 01</t>
  </si>
  <si>
    <t>Осуществление государственных полномочий в сфере охраны труда</t>
  </si>
  <si>
    <t>551 02 01</t>
  </si>
  <si>
    <t>ctgt=551 02 02</t>
  </si>
  <si>
    <t>Осуществление государственных полномочий по созданию и функционированию комиссий по делам несовершеннолетних и защите их прав</t>
  </si>
  <si>
    <t>551 02 02</t>
  </si>
  <si>
    <t>ctgt=551 02 03</t>
  </si>
  <si>
    <t>Осуществление государственных полномочий по созданию и функционированию административных комиссий</t>
  </si>
  <si>
    <t>551 02 03</t>
  </si>
  <si>
    <t>ctgt=551 02 04</t>
  </si>
  <si>
    <t>Осуществление государственных полномочий по регистрации и учету граждан, имеющих право на получение жилищных субсидий в соответствии с Федеральным законом от 25 октября 2002 года № 125-ФЗ "О жилищных субсидиях гражданам, выезжающим из районов Крайнего Севера и приравненных к ним местностей"</t>
  </si>
  <si>
    <t>551 02 04</t>
  </si>
  <si>
    <t>ctgt=551 02 09</t>
  </si>
  <si>
    <t>Осуществление государственных  полномочий по предоставлению гражданам субсидий на оплату жилого помещения и коммунальных услуг</t>
  </si>
  <si>
    <t>551 02 09</t>
  </si>
  <si>
    <t>ctgt3=020 00 00</t>
  </si>
  <si>
    <t>Проведение выборов и референдумов</t>
  </si>
  <si>
    <t>020 00 00</t>
  </si>
  <si>
    <t>ctgt5=020 05 00</t>
  </si>
  <si>
    <t>Проведение выборов в законодательные (представительные) органы государственной власти субъектов Российской Федерации</t>
  </si>
  <si>
    <t>020 05 00</t>
  </si>
  <si>
    <t>ctgt3=001 00 00</t>
  </si>
  <si>
    <t>Руководство и управление в сфере установленных функций</t>
  </si>
  <si>
    <t>001 00 00</t>
  </si>
  <si>
    <t>ctgt5=001 43 00</t>
  </si>
  <si>
    <t>Осуществление полномочий по подготовке проведения статистических переписей</t>
  </si>
  <si>
    <t>001 43 00</t>
  </si>
  <si>
    <t>ctgt3=218 00 00</t>
  </si>
  <si>
    <t>Мероприятия по предупреждению и ликвидации последствий чрезвычайных ситуаций и стихийных бедствий</t>
  </si>
  <si>
    <t>218 00 00</t>
  </si>
  <si>
    <t>ctgt5=218 01 00</t>
  </si>
  <si>
    <t>Предупреждение и ликвидация последствий чрезвычайных ситуаций и стихийных бедствий природного и техногенного характера</t>
  </si>
  <si>
    <t>218 01 00</t>
  </si>
  <si>
    <t>ctgt3=345 00 00</t>
  </si>
  <si>
    <t>Малое и среднее предпринимательство</t>
  </si>
  <si>
    <t>345 00 00</t>
  </si>
  <si>
    <t>ctgt5=345 01 00</t>
  </si>
  <si>
    <t>Субсидии на государственную поддержку малого и среднего предпринимательства, включая крестьянские (фермерские) хозяйства</t>
  </si>
  <si>
    <t>345 01 00</t>
  </si>
  <si>
    <t>ctgt=345 01 01</t>
  </si>
  <si>
    <t>Субсидии на государственную поддержку малого и среднего предпринимательства, включая крестьянские (фермерские) хозяйства (средства федерального бюджета)</t>
  </si>
  <si>
    <t>345 01 01</t>
  </si>
  <si>
    <t>ctgt=345 01 02</t>
  </si>
  <si>
    <t>Субсидии на государственную поддержку малого и среднего предпринимательства, включая крестьянские (фермерские) хозяйства (средства местного бюджета)</t>
  </si>
  <si>
    <t>345 01 02</t>
  </si>
  <si>
    <t>ctgt5=522 11 00</t>
  </si>
  <si>
    <t>Долгосрочная целевая программа Архангельской области "Развитие малого и среднего предпринимательства в Архангельской области на 2009-2011 годы" (средства областного бюджета)</t>
  </si>
  <si>
    <t>522 11 00</t>
  </si>
  <si>
    <t>ctgt5=795 16 00</t>
  </si>
  <si>
    <t>Ведомственная целевая программа "Развитие малого и среднего предпринимательства Северодвинска на 2009-2011 годы"</t>
  </si>
  <si>
    <t>795 16 00</t>
  </si>
  <si>
    <t>ctgt=551 01 11</t>
  </si>
  <si>
    <t>Исполнение судебных актов о предоставлении жилых помещений гражданам, с которыми заключены договоры социального найма жилых помещений, признанных непригодными для проживания</t>
  </si>
  <si>
    <t>551 01 11</t>
  </si>
  <si>
    <t>ctgt5=795 10 00</t>
  </si>
  <si>
    <t>Муниципальная долгосрочная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t>
  </si>
  <si>
    <t>795 10 00</t>
  </si>
  <si>
    <t>ctgt3=104 00 00</t>
  </si>
  <si>
    <t>Федеральная целевая программа "Жилище" на 2002 - 2010 годы</t>
  </si>
  <si>
    <t>104 00 00</t>
  </si>
  <si>
    <t>ctgt5=104 02 00</t>
  </si>
  <si>
    <t>Подпрограмма "Обеспечение жильем молодых семей"</t>
  </si>
  <si>
    <t>104 02 00</t>
  </si>
  <si>
    <t>cexp=501</t>
  </si>
  <si>
    <t>Предоставление субсидии на приобретение жилья молодым семьям в рамках ФЦП "Жилище"</t>
  </si>
  <si>
    <t>501</t>
  </si>
  <si>
    <t>ctgt=505 36 02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</si>
  <si>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межбюджетных трансфертов из федерального бюджета</t>
  </si>
  <si>
    <t>505 36 02</t>
  </si>
  <si>
    <t>ctgt5=505 48 00</t>
  </si>
  <si>
    <t>Предоставление гражданам субсидий на оплату жилого помещения и коммунальных услуг</t>
  </si>
  <si>
    <t>505 48 00</t>
  </si>
  <si>
    <t>ctgt=505 48 01</t>
  </si>
  <si>
    <t>Предоставление гражданам субсидий на оплату жилого помещения и коммунальных услуг за счет средств областного бюджета</t>
  </si>
  <si>
    <t>505 48 01</t>
  </si>
  <si>
    <t>ctgt5=522 32 00</t>
  </si>
  <si>
    <t>Долгосрочная целевая программа Архангельской области "Обеспечение жильем молодых семей" на 2009 – 2011 годы</t>
  </si>
  <si>
    <t>522 32 00</t>
  </si>
  <si>
    <t>ctgt=522 32 10</t>
  </si>
  <si>
    <t>Долгосрочная целевая программа Архангельской области "Обеспечение жильем молодых семей" на 2009 – 2011 годы (средства областного бюджета)</t>
  </si>
  <si>
    <t>522 32 10</t>
  </si>
  <si>
    <t>ctgt=522 32 20</t>
  </si>
  <si>
    <t>Долгосрочная целевая программа Архангельской области "Обеспечение жильем молодых семей" на 2009 – 2011 годы (средства местного бюджета)</t>
  </si>
  <si>
    <t>522 32 20</t>
  </si>
  <si>
    <t>cdep=330</t>
  </si>
  <si>
    <t>Городской Совет депутатов муниципального образования "Северодвинск"</t>
  </si>
  <si>
    <t>330</t>
  </si>
  <si>
    <t>ctgt5=002 11 00</t>
  </si>
  <si>
    <t>Председатель представительного органа муниципального образования</t>
  </si>
  <si>
    <t>002 11 00</t>
  </si>
  <si>
    <t>ctgt5=002 12 00</t>
  </si>
  <si>
    <t>Депутаты представительного органа муниципального образования</t>
  </si>
  <si>
    <t>002 12 00</t>
  </si>
  <si>
    <t xml:space="preserve">к решению Совета депутатов Северодвинска от № 
</t>
  </si>
  <si>
    <t>Приложение № 4</t>
  </si>
  <si>
    <t>АГЕНТСТВО ЛЕСНОГО И ОХОТНИЧЬЕГО ХОЗЯЙСТВ АРХАНГЕЛЬСКОЙ ОБЛАСТИ</t>
  </si>
  <si>
    <t>736 1 16 90040 04 0000 140</t>
  </si>
  <si>
    <t xml:space="preserve">к решению Совета депутатов Северодвинска от  № </t>
  </si>
  <si>
    <t>Доходы от выдачи патентов на осуществление предпринимательской деятельности при применении упрощенной системы налогообложения</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</si>
  <si>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</si>
  <si>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Приложение № 5</t>
  </si>
  <si>
    <t xml:space="preserve">Код бюджетной классификации </t>
  </si>
  <si>
    <t xml:space="preserve">Наименование </t>
  </si>
  <si>
    <t>01 02 00 00 00 0000 000</t>
  </si>
  <si>
    <t>Кредиты кредитных организаций в валюте Российской Федерации</t>
  </si>
  <si>
    <t>01 02 00 00 00 0000 700</t>
  </si>
  <si>
    <t>Получение кредитов от кредитных организаций в валюте Российской Федерации</t>
  </si>
  <si>
    <t>01 02 00 00 04 0000 710</t>
  </si>
  <si>
    <t>Получение кредитов от кредитных организаций бюджетом городского округа в валюте Российской Федерации</t>
  </si>
  <si>
    <t>01 02 00 00 00 0000 800</t>
  </si>
  <si>
    <t xml:space="preserve">Погашение кредитов, предоставленных кредитными организациями в валюте Российской Федерации </t>
  </si>
  <si>
    <t>01 02 0000 04 0000 810</t>
  </si>
  <si>
    <t>Итого:</t>
  </si>
  <si>
    <t>Приложение № 6</t>
  </si>
  <si>
    <t xml:space="preserve">Источники финансирования дефицита местного бюджета за 2010 год по кодам классификации источников финансирования дефицита бюджетов </t>
  </si>
  <si>
    <t>Исполнено, тыс. руб.</t>
  </si>
  <si>
    <t>092 01 02 00 00 04 0000 710</t>
  </si>
  <si>
    <t>092 01 02 0000 04 0000 810</t>
  </si>
  <si>
    <t>092 01 03 00 00 04 0000 710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</si>
  <si>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</si>
  <si>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092 01 05 0201 04 0000 510</t>
  </si>
  <si>
    <t>092 01 05 0201 04 0000 610</t>
  </si>
  <si>
    <t>163 01 06 0100 04 0000 630</t>
  </si>
  <si>
    <t>Погашение бюджетом городского округа кредитов от кредитных организаций в валюте Российской Федерации</t>
  </si>
  <si>
    <t xml:space="preserve"> 01 03 00 00 00 0000 000</t>
  </si>
  <si>
    <t>Бюджетные кредиты от других бюджетов бюджетной системы Российской Федерации в валюте Российской Федерации</t>
  </si>
  <si>
    <t>01 03 00 00 00 0000 700</t>
  </si>
  <si>
    <t>Получение бюджетных кредитов от других бюджетов бюджетной системы Российской Федерации в валюте Российской Федерации</t>
  </si>
  <si>
    <t>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</si>
  <si>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</si>
  <si>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01 05 0000 00 0000 000</t>
  </si>
  <si>
    <t>Остатки средств бюджетов</t>
  </si>
  <si>
    <t>01 05 0000 00 0000 500</t>
  </si>
  <si>
    <t>Увеличение остатков средств бюджетов</t>
  </si>
  <si>
    <t>01 05 0000 04 0000 510</t>
  </si>
  <si>
    <t>Увеличение прочих остатков денежных средств бюджета городского округа</t>
  </si>
  <si>
    <t>01 05 0000 00 0000 600</t>
  </si>
  <si>
    <t>Уменьшение остатков средств бюджетов</t>
  </si>
  <si>
    <t>01 05 0000 04 0000 610</t>
  </si>
  <si>
    <t>Уменьшение прочих остатков денежных средств бюджета городского округа</t>
  </si>
  <si>
    <t>01 06 0000 00 0000 000</t>
  </si>
  <si>
    <t>Иные источники внутреннего финансирования дефицитов бюджетов</t>
  </si>
  <si>
    <t>01 06 0100 00 0000 000</t>
  </si>
  <si>
    <t xml:space="preserve">Акции и иные формы участия в капитале, находящиеся в государственной и муниципальной собственности </t>
  </si>
  <si>
    <t>01 06 0100 04 0000 630</t>
  </si>
  <si>
    <t>Средства от продажи акций и иных форм участия в капитале, находящихся в собственности городского округа</t>
  </si>
  <si>
    <t>Источники финансирования дефицита местного бюджета за 2010 год по кодам групп, подгрупп, статей, видов источников финансирования дефицита местного бюджета, классификации операций сектора государственного управления, относящихся к источникам финансирования дефицита местного бюджета</t>
  </si>
  <si>
    <t>Код бюджетной классификации Российской Федерации</t>
  </si>
  <si>
    <t>Наименование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</si>
  <si>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</si>
  <si>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</si>
  <si>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</si>
  <si>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</si>
  <si>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</si>
  <si>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</si>
  <si>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</si>
  <si>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</si>
  <si>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1 05 01000 01 0000 110</t>
  </si>
  <si>
    <t>Налог, взимаемый в связи с применением упрощенной системы налогообложения</t>
  </si>
  <si>
    <t>ГОРОДСКОЙ СОВЕТ ДЕПУТАТОВ МУНИЦИПАЛЬНОГО ОБРАЗОВАНИЯ "СЕВЕРОДВИНСК"</t>
  </si>
  <si>
    <t xml:space="preserve">Расходы местного бюджета за 2010 год по разделам и подразделам </t>
  </si>
  <si>
    <t xml:space="preserve"> классификации расходов бюджетов </t>
  </si>
  <si>
    <t xml:space="preserve">Расходы местного бюджета за 2010 год по ведомственной           </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</si>
  <si>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</si>
  <si>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</si>
  <si>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</si>
  <si>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</si>
  <si>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</si>
  <si>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</si>
  <si>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</si>
  <si>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к границах городских округов</t>
  </si>
  <si>
    <t>1 06 02000 02 0000 110</t>
  </si>
  <si>
    <t>Налог на имущество организаций</t>
  </si>
  <si>
    <t>1 06 06000 00 0000 110</t>
  </si>
  <si>
    <t>Земельный налог</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</si>
  <si>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</si>
  <si>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</si>
  <si>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</si>
  <si>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</si>
  <si>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</si>
  <si>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</si>
  <si>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1 09 00000 00 0000 000</t>
  </si>
  <si>
    <t>ЗАДОЛЖЕННОСТЬ  И ПЕРЕРАСЧЕТЫ ПО ОТМЕНЕННЫМ НАЛОГАМ, СБОРАМ И ИНЫМ ОБЯЗАТЕЛЬНЫМ ПЛАТЕЖАМ</t>
  </si>
  <si>
    <t>1 09 01020 04 0000 110</t>
  </si>
  <si>
    <t xml:space="preserve">Налог на прибыль организаций, зачислявшйся до 1 января 2005 года в местные бюджеты, мобилизуемый на территориях городских округов </t>
  </si>
  <si>
    <t>1 09 04050 04 0000 110</t>
  </si>
  <si>
    <t>Земельный налог (по обязательствам, возникшим до 1 января 2006 года), мобилизуемый на территориях городских округов</t>
  </si>
  <si>
    <t>1 09 07000 04 0000 110</t>
  </si>
  <si>
    <t>Прочие налоги и сборы (по отмененным местным налогам и сборам)</t>
  </si>
  <si>
    <t>1 11 00000 00 0000 000</t>
  </si>
  <si>
    <t>ДОХОДЫ ОТ ИСПОЛЬЗОВАНИЯ ИМУЩЕСТВА, НАХОДЯЩЕГОСЯ В ГОСУДАРСТВЕННОЙ И МУНИЦИПАЛЬНОЙ СОБСТВЕННОСТИ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</si>
  <si>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</si>
  <si>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</si>
  <si>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1 11 05000 00 0000 120</t>
  </si>
  <si>
    <t>Доходы, получаемые в виде арендной или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т.ч. казенных)</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</si>
  <si>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</si>
  <si>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</si>
  <si>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</si>
  <si>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</si>
  <si>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</si>
  <si>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</si>
  <si>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</si>
  <si>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</si>
  <si>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</si>
  <si>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</si>
  <si>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</si>
  <si>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</si>
  <si>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</si>
  <si>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</si>
  <si>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</si>
  <si>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t>
  </si>
  <si>
    <t>1 14 06000 00 0000 430</t>
  </si>
  <si>
    <t xml:space="preserve">Доходы от продажи земельных участков, находящихся в государственной и муниципальной собственности </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</si>
  <si>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</si>
  <si>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</si>
  <si>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</si>
  <si>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</si>
  <si>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1 16 06000 00 0000 140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</si>
  <si>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</si>
  <si>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</si>
  <si>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производства и оборота этилового спирта, алкогольной, спиртосодержащей и табачной продукции</t>
  </si>
  <si>
    <t>1 16 21000 01 0000 140</t>
  </si>
  <si>
    <t>Денежные взыскания (штрафы) и иные суммы, взыскиваемые с лиц, виновных в совершении предступлений, и в возмещении ущерба имуществу</t>
  </si>
  <si>
    <t>1 16 23040 04 0000 140</t>
  </si>
  <si>
    <t>Доходы от возмещения ущерба при возникновении страховых случаев, когда выгодоприобреталями по договорам страхования выступают получатели средств бюджетов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</si>
  <si>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</si>
  <si>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</si>
  <si>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</si>
  <si>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</si>
  <si>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</si>
  <si>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</si>
  <si>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</si>
  <si>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</si>
  <si>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</si>
  <si>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</si>
  <si>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</si>
  <si>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</si>
  <si>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1 17 05010 04 0000 180</t>
  </si>
  <si>
    <t>Невыясненные поступления</t>
  </si>
  <si>
    <t>1 17 05040 04 0000 180</t>
  </si>
  <si>
    <t>Прочие неналоговые доходы</t>
  </si>
  <si>
    <t>1 18 00000 00 0000 000</t>
  </si>
  <si>
    <t>ДОХОДЫ БЮДЖЕТОВ БЮДЖЕТНОЙ СИСТЕМЫ РОССИЙСКОЙ ФЕДЕРАЦИИ ОТ ВОЗВРАТА ОСТАТКОВ СУБСИДИЙ И СУБВЕНЦИЙ ПРОШЛЫХ ЛЕТ</t>
  </si>
  <si>
    <t>1 18 04000 04 0000 151</t>
  </si>
  <si>
    <t>Доходы бюджетов городских округов от возврата остатков субсидий и субвенций прошлых лет небюджетными организациями</t>
  </si>
  <si>
    <t>1 19 00000 00 0000 000</t>
  </si>
  <si>
    <t>ВОЗВРАТ ОСТАТКОВ СУБСИДИЙ И СУБВЕНЦИЙ ПРОШЛЫХ ЛЕТ</t>
  </si>
  <si>
    <t>1 19 04000 04 0000 151</t>
  </si>
  <si>
    <t>Возврат остатков субсидий и субвенций из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</si>
  <si>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</si>
  <si>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</si>
  <si>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</si>
  <si>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</si>
  <si>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</si>
  <si>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</si>
  <si>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2 02 01001 04 0000 151</t>
  </si>
  <si>
    <t>Дотации бюджетам городских округов на выравнивание бюджетной обеспеченности</t>
  </si>
  <si>
    <t>2 02 02000 00 0000 151</t>
  </si>
  <si>
    <t>СУБСИДИИ БЮДЖЕТАМ СУБЪЕКТОВ РОССИЙСКОЙ ФЕДЕРАЦИИ И МУНИЦИПАЛЬНЫХ ОБРАЗОВАНИЙ (МЕЖБЮДЖЕТНЫЕ СУБСИДИИ)</t>
  </si>
  <si>
    <t>2 02 02008 04 0000 151</t>
  </si>
  <si>
    <t>Субсидии бюджетам городских округов на обеспечение жильем молодых семей</t>
  </si>
  <si>
    <t>2 02 02009 04 0000 151</t>
  </si>
  <si>
    <t xml:space="preserve">к решению Совета депутатов Северодвинска от № </t>
  </si>
  <si>
    <t>Об исполнении местного бюджета за 2010 год</t>
  </si>
  <si>
    <t xml:space="preserve">Об исполнении местного бюджета за 2010 год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</si>
  <si>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</si>
  <si>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2 02 02102 04 0000 151</t>
  </si>
  <si>
    <t>Субсидии бюджетам городских округов на закупку автотранспортных средств и коммунальной техники</t>
  </si>
  <si>
    <t>2 02 02999 04 0000 151</t>
  </si>
  <si>
    <t>Прочие субсидии бюджетам городских округов</t>
  </si>
  <si>
    <t>из них: на реализацию мероприятий по поддержке монопрофильных муниципальных образований</t>
  </si>
  <si>
    <t>2 02 03000 00 0000 151</t>
  </si>
  <si>
    <t>СУБВЕНЦИИ БЮДЖЕТАМ СУБЪЕКТОВ РОССИЙСКОЙ ФЕДЕРАЦИИ И МУНИЦИПАЛЬНЫХ ОБРАЗОВАНИЙ</t>
  </si>
  <si>
    <t>2 02 03002 04 0000 151</t>
  </si>
  <si>
    <t>Субвенции бюджетам городских округов на осуществление полномочий по подготовке проведения статистических переписей</t>
  </si>
  <si>
    <t>2 02 03021 04 0000 151</t>
  </si>
  <si>
    <t>Субвенции бюджетам городских округов на денежное вознаграждение за классное руководство</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</si>
  <si>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</si>
  <si>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</si>
  <si>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</si>
  <si>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РФ</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</si>
  <si>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</si>
  <si>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</si>
  <si>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2 02 03029 04 0000 151</t>
  </si>
  <si>
    <t>Субвенции бюджетам городских округов на компенсацию части родительской платы на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</si>
  <si>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</si>
  <si>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</si>
  <si>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2 02 03999 04 0000 151</t>
  </si>
  <si>
    <t>Прочие субвенции бюджетам городских округов</t>
  </si>
  <si>
    <t>2 02 04000 00 0000 151</t>
  </si>
  <si>
    <t>ИНЫЕ МЕЖБЮДЖЕТНЫЕ ТРАНСФЕРТЫ</t>
  </si>
  <si>
    <t>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</si>
  <si>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безопасностии социальных выплат</t>
  </si>
  <si>
    <t>2 02 04025 04 0000 151</t>
  </si>
  <si>
    <t>Субсидии бюджетам городских округов на комплектование книжных фондов библиотек муниципальных образований</t>
  </si>
  <si>
    <t>2 02 04999 04 0000 151</t>
  </si>
  <si>
    <t>Прочие межбюджетные трансферты, передаваемые бюджетам городских округов</t>
  </si>
  <si>
    <t>2 02 09000 00 0000 151</t>
  </si>
  <si>
    <t>ПРОЧИЕ БЕЗВОЗМЕЗДНЫЕ ПОСТУПЛЕНИЯ ОТ ДРУГИХ БЮДЖЕТОВ БЮДЖЕТНОЙ СИСТЕМЫ</t>
  </si>
  <si>
    <t>2 02 09023 04 0000 151</t>
  </si>
  <si>
    <t>Прочие безвозмездные поступления в бюджеты городских округов от бюджетов субъектов Российской Федерации</t>
  </si>
  <si>
    <t>3 00 00000 00 0000 000</t>
  </si>
  <si>
    <t>ДОХОДЫ ОТ ПРЕДПРИНИМАТЕЛЬСКОЙ И ИНОЙ ПРИНОСЯЩЕЙ ДОХОД ДЕЯТЕЛЬНОСТИ</t>
  </si>
  <si>
    <t>3 02 00000 00 0000 000</t>
  </si>
  <si>
    <t>РЫНОЧНЫЕ ПРОДАЖИ ТОВАРОВ И УСЛУГ</t>
  </si>
  <si>
    <t>3 02 01040 04 0000 130</t>
  </si>
  <si>
    <t>Доходы от оказания услуг учреждениями, находящимися в ведении органов местного самоуправления городских округов</t>
  </si>
  <si>
    <t>3 02 02014 04 0000 410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</si>
  <si>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</si>
  <si>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3 02 02044 04 0000 440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</si>
  <si>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</si>
  <si>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3 03 00000 00 0000 000</t>
  </si>
  <si>
    <t>БЕЗВОЗМЕЗДНЫЕ ПОСТУПЛЕНИЯ ОТ ПРЕДПРИНИМАТЕЛЬСКОЙ И ИНОЙ ПРИНОСЯЩЕЙ ДОХОД ДЕЯТЕЛЬНОСТИ</t>
  </si>
  <si>
    <t>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</si>
  <si>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</si>
  <si>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</si>
  <si>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</si>
  <si>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3 03 03040 04 0000 180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</si>
  <si>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</si>
  <si>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</si>
  <si>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</si>
  <si>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Исполнено, тыс.руб.</t>
  </si>
  <si>
    <t>3 03 04040 04 0000 180</t>
  </si>
  <si>
    <t>3 03 05040 04 0000 180</t>
  </si>
  <si>
    <t>Поступления учреждениям, находящимся в ведении органов местного самоуправления городских округов, осущестляющим медицинскую деятельность в системе обязательного медицинского страхования за оказание медицинских услуг застархованнм лицам</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</si>
  <si>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</si>
  <si>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Субсидии бюджетам городских округов на бюджетные инвестиции в объекты капитального строительства собственности муниципальных образований</t>
  </si>
  <si>
    <t>2 02 02077 04 0000 151</t>
  </si>
  <si>
    <t>БЕЗВОЗМЕЗДНЫЕ ПОСТУПЛЕНИЯ ОТ ГОСУДАРСТВЕННЫХ (МУНИЦИПАЛЬНЫХ) ОРГАНИЗАЦИЙ</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</si>
  <si>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</si>
  <si>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2 03 00000 00 0000 000</t>
  </si>
  <si>
    <t>2 03 10001 04 0000 180</t>
  </si>
  <si>
    <t>2 07 00000 00 0000 000</t>
  </si>
  <si>
    <t>ПРОЧИЕ БЕЗВОЗМЕЗДНЫЕ ПОСТУПЛЕНИЯ</t>
  </si>
  <si>
    <t>2 07 04000 04 0000 180</t>
  </si>
  <si>
    <t>Прочие безвозмездные поступления в бюджеты городских округов</t>
  </si>
  <si>
    <t>Приложение № 1</t>
  </si>
  <si>
    <t>Доходы местного бюджета за 2010 год по кодам видов доходов, подвидов доходов, классификации операций сектора государственного управления, относящихся к доходам бюджета</t>
  </si>
  <si>
    <t>Приложение № 2</t>
  </si>
  <si>
    <t>"Об исполнении местного бюджета за 2010 год"</t>
  </si>
  <si>
    <t>Доходы местного бюджета за 2010 год по кодам классификации доходов бюджетов</t>
  </si>
  <si>
    <t>Код дохода</t>
  </si>
  <si>
    <t>Наименование кода дохода</t>
  </si>
  <si>
    <t>Исполнено,    тыс. руб.</t>
  </si>
  <si>
    <t>1</t>
  </si>
  <si>
    <t>2</t>
  </si>
  <si>
    <t>3</t>
  </si>
  <si>
    <t>ФЕДЕРАЛЬНАЯ СЛУЖБА В СФЕРЕ ПРИРОДОПОЛЬЗОВАНИЯ</t>
  </si>
  <si>
    <t>048 1 12 01000 01 0000 120</t>
  </si>
  <si>
    <t>УПРАВЛЕНИЕ ЗДРАВООХРАНЕНИЯ АДМИНИСТРАЦИИ СЕВЕРОДВИНСКА</t>
  </si>
  <si>
    <t>054 1 13 03040 04 0000 130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</si>
  <si>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</si>
  <si>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054 1 16 90040 04 0000 140</t>
  </si>
  <si>
    <t>Прочие поступления от денежных взысканий (штрафов) и иных сумм в возмещение ущерба, зачисляемые в бюджеты городских округов</t>
  </si>
  <si>
    <t>054 3 02 01040 04 0000 130</t>
  </si>
  <si>
    <t>054 3 02 02044 04 0000 440</t>
  </si>
  <si>
    <t>054 3 03 01040 04 0000 180</t>
  </si>
  <si>
    <t>054 3 03 02040 04 0000 180</t>
  </si>
  <si>
    <t>054 3 03 03040 04 0000 180</t>
  </si>
  <si>
    <t>054 3 03 04040 04 0000 180</t>
  </si>
  <si>
    <t>054 3 03 05040 04 0000 180</t>
  </si>
  <si>
    <t>054 3 03 99040 04 0000 180</t>
  </si>
  <si>
    <t>УПРАВЛЕНИЕ КУЛЬТУРЫ И ОБЩЕСТВЕННЫХ СВЯЗЕЙ АДМИНИСТРАЦИИ СЕВЕРОДВИНСКА</t>
  </si>
  <si>
    <t>056 3 02 01040 04 0000 130</t>
  </si>
  <si>
    <t>056 3 02 02044 04 0000 440</t>
  </si>
  <si>
    <t>056 3 03 03040 04 0000 180</t>
  </si>
  <si>
    <t>056 3 03 99040 04 0000 180</t>
  </si>
  <si>
    <t>ФЕДЕРАЛЬНАЯ СЛУЖБА ПО НАДЗОРУ В СФЕРЕ ЗДРАВООХРАНЕНИЯ И СОЦИАЛЬНОГО РАЗВИТИЯ</t>
  </si>
  <si>
    <t>060 1 16 90040 04 0000 140</t>
  </si>
  <si>
    <t>УПРАВЛЕНИЕ ОБРАЗОВАНИЯ АДМИНИСТРАЦИИ СЕВЕРОДВИНСКА</t>
  </si>
  <si>
    <t>075 1 13 03040 04 0000 130</t>
  </si>
  <si>
    <t>075 1 16 90040 04 0000 140</t>
  </si>
  <si>
    <t>075 1 17 05040 04 0000 180</t>
  </si>
  <si>
    <t>Прочие неналоговые доходы бюджетов городских округов</t>
  </si>
  <si>
    <t>075 3 02 01040 04 0000 130</t>
  </si>
  <si>
    <t>075 3 02 02014 04 0000 410</t>
  </si>
  <si>
    <t>075 3 02 02044 04 0000 440</t>
  </si>
  <si>
    <t>075 3 03 02040 04 0000 180</t>
  </si>
  <si>
    <t>075 3 03 03040 04 0000 180</t>
  </si>
  <si>
    <t>075 3 03 99040 04 0000 180</t>
  </si>
  <si>
    <t>ФЕДЕРАЛЬНОЕ АГЕНСТВО ПО РЫБОЛОВСТВУ</t>
  </si>
  <si>
    <t>076 1 16 25030 01 0000 140</t>
  </si>
  <si>
    <t>Денежные взыскания (штрафы) за нарушение законодательства об охране и использовании животного мира</t>
  </si>
  <si>
    <t>ФЕДЕРАЛЬНАЯ СЛУЖБА ПО ВЕТЕРИНАРНОМУ И ФИТОСАНИТАРНОМУ НАДЗОРУ</t>
  </si>
  <si>
    <t>081 1 16 90040 04 0000 140</t>
  </si>
  <si>
    <t>ФИНАНСОВОЕ УПРАВЛЕНИЕ АДМИНИСТРАЦИИ СЕВЕРОДВИНСКА</t>
  </si>
  <si>
    <t>092 1 13 03040 04 0000 130</t>
  </si>
  <si>
    <t>092 1 16 90040 04 0000 140</t>
  </si>
  <si>
    <t>092 1 17 01040 04 0000 180</t>
  </si>
  <si>
    <t>Невыясненные поступления, зачисляемые в бюджеты городских округов</t>
  </si>
  <si>
    <t>092 1 19 04000 04 0000 151</t>
  </si>
  <si>
    <t>Возврат остатков субсидий и субвенций прошлых лет</t>
  </si>
  <si>
    <t>092 2 02 01001 04 0000 151</t>
  </si>
  <si>
    <t>092 2 02 02008 04 0000 151</t>
  </si>
  <si>
    <t>092 2 02 02009 04 0000 151</t>
  </si>
  <si>
    <t>092 2 02 02077 04 0000 151</t>
  </si>
  <si>
    <t>092 2 02 02102 04 0000 151</t>
  </si>
  <si>
    <t>092 2 02 02999 04 0000 151</t>
  </si>
  <si>
    <t>092 2 02 03002 04 0000 151</t>
  </si>
  <si>
    <t>092 2 02 03021 04 0000 151</t>
  </si>
  <si>
    <t>Субвенции бюджетам городских округов на ежемесячное денежное вознаграждение за классное руководство</t>
  </si>
  <si>
    <t>092 2 02 03022 04 0000 151</t>
  </si>
  <si>
    <t>Субвенции бюджетам городских округов на предоставление гражданам субсидий на оплату жилого помещения и комунальных услуг</t>
  </si>
  <si>
    <t>092 2 02 03024 04 0000 151</t>
  </si>
  <si>
    <t>Субвенции бюджетам городских округов на выполнение передававемых полномочий субъектов Российской Федерации</t>
  </si>
  <si>
    <t>092 2 02 03026 04 0000 151</t>
  </si>
  <si>
    <t>092 2 02 03029 04 0000 151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</si>
  <si>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</si>
  <si>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092 2 02 03055 04 0000 151</t>
  </si>
  <si>
    <t>092 2 02 03999 04 0000 151</t>
  </si>
  <si>
    <t>092 2 02 04005 04 0000 151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</si>
  <si>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социальных выплат</t>
  </si>
  <si>
    <t>092 2 02 04025 04 0000 151</t>
  </si>
  <si>
    <t>092 2 02 04999 04 0000151</t>
  </si>
  <si>
    <t>092 2 02 09023 04 0000 151</t>
  </si>
  <si>
    <t>09 2 20 704000 04 0000 180</t>
  </si>
  <si>
    <t>ФЕДЕРАЛЬНАЯ СЛУЖБА ПО НАДЗОРУ В СФЕРЕ ТРАНСПОРТА</t>
  </si>
  <si>
    <t>106 1 16 90040 04 0000 140</t>
  </si>
  <si>
    <t>КОМИТЕТ ЖИЛИЩНО-КОММУНАЛЬНОГО ХОЗЯЙСТВА, ТРАНСПОРТА И СВЯЗИ АДМИНИСТРАЦИИ СЕВЕРОДВИНСКА</t>
  </si>
  <si>
    <t>133 1 13 03040 04 0000 130</t>
  </si>
  <si>
    <t>133 1 16 90040 04 0000 140</t>
  </si>
  <si>
    <t>133 1 17 05040 04 0000 180</t>
  </si>
  <si>
    <t>133 1 18 04010 04 0000 180</t>
  </si>
  <si>
    <t>133 2 03 10001 04 0000 180</t>
  </si>
  <si>
    <t>ФЕДЕРАЛЬНАЯ СЛУЖБА ПО НАДЗОРУ В СФЕРЕ ЗАЩИТЫ ПРАВ ПОТРЕБИТЕЛЕЙ И БЛАГОПОЛУЧИЯ ЧЕЛОВЕКА</t>
  </si>
  <si>
    <t>141 1 16 08000 01 0000 140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</si>
  <si>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</si>
  <si>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141 1 16 28000 01 0000 140</t>
  </si>
  <si>
    <t>141 1 16 90040 04 0000 140</t>
  </si>
  <si>
    <t>ФЕДЕРАЛЬНАЯ АНТИМОНОПОЛЬНАЯ СЛУЖБА</t>
  </si>
  <si>
    <t>161 1 16 33040 04 0000 140</t>
  </si>
  <si>
    <t>КОМИТЕТ ПО УПРАВЛЕНИЮ МУНИЦИПАЛЬНЫМ ИМУЩЕСТВОМ И ЗЕМЕЛЬНЫМ ОТНОШЕНИЯМ АДМИНИСТРАЦИИ СЕВЕРОДВИНСКА</t>
  </si>
  <si>
    <t>163 1 11 01040 04 0000 120</t>
  </si>
  <si>
    <t>163 1 11 05010 04 0000 120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</si>
  <si>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</si>
  <si>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</si>
  <si>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</si>
  <si>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163 1 11 05034 04 0100 120</t>
  </si>
  <si>
    <t>Доходы от сдачи в аренду имущества, находящегося в собственности городских округов и переданного в оперативное управление образовательным учрежджениям, имеющим муниципальный статус (за исключением имущества муниципальных автономных учреждений)</t>
  </si>
  <si>
    <t>163 1 11 05034 04 0200 120</t>
  </si>
  <si>
    <t>Доходы от сдачи в аренду имущества, находящегося в собственности городских округов и переданного в оперативное управление учреждениям здравоохранения, имеющим муниципальный статус (за исключением имущества муниципальных автономных учреждений)</t>
  </si>
  <si>
    <t>163 1 11 05034 04 0300 120</t>
  </si>
  <si>
    <t>Доходы от сдачи в аренду имущества, находящегося в собственности городских округов и переданного в оперативное управление мунциипальным учреждениям культуры и искусства, имеющим муниципальный статус и финансируемых из местного бюджета (за исключением имущества муниципальных автономных учреждений)</t>
  </si>
  <si>
    <t>163 1 11 05034 04 0400 120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</si>
  <si>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</si>
  <si>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163 1 11 07014 04 0100 120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</si>
  <si>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7.1.1.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</si>
  <si>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163 1 11 07014 04 0200 120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</si>
  <si>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7.1.2.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</si>
  <si>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163 1 11 07014 04 0300 120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</si>
  <si>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7.1.3.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</si>
  <si>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163 1 11 09044 04 0200 120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</si>
  <si>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платы за размещение наружной рекламы</t>
  </si>
  <si>
    <t>163 1 13 03040 04 0000 130</t>
  </si>
  <si>
    <t>163 1 14 02033 04 0000 410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</si>
  <si>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</si>
  <si>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</si>
  <si>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</si>
  <si>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163 1 16 23040 04 0000 140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</si>
  <si>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</si>
  <si>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163 1 17 01040 04 0000 180</t>
  </si>
  <si>
    <t>163 1 17 05040 04 0100 180</t>
  </si>
  <si>
    <t>Прочие неналоговые доходы бюджетов городских округов, в части платы за предоставление возможности временного размещения временного объекта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</si>
  <si>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</si>
  <si>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177 1 16 90040 04 0000 140</t>
  </si>
  <si>
    <t>ФЕДЕРАЛЬНАЯ НАЛОГОВАЯ СЛУЖБА</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</si>
  <si>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</si>
  <si>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</si>
  <si>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</si>
  <si>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дидидендов от долевого участия в деятельности организаций</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</si>
  <si>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</si>
  <si>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</si>
  <si>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</si>
  <si>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</si>
  <si>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</si>
  <si>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</si>
  <si>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</si>
  <si>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проведении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</si>
  <si>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</si>
  <si>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</si>
  <si>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182 1 05 01010 01 0000 110</t>
  </si>
  <si>
    <t>Налог, взимаемый с налогоплательщиков, выбравших в качестве объекта налогообложения доходы</t>
  </si>
  <si>
    <t>182 1 05 01020 01 0000 110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</si>
  <si>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</si>
  <si>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182 1 05 01040 02 0000 110</t>
  </si>
  <si>
    <t>182 1 05 02000 02 0000 110</t>
  </si>
  <si>
    <t>182 1 05 03000 01 0000 110</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</si>
  <si>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</si>
  <si>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</si>
  <si>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182 1 06 02010 02 0000 110</t>
  </si>
  <si>
    <t>Налог на имущество организаций по имуществу, не входящему в Единую систему газоснабжения</t>
  </si>
  <si>
    <t>182 1 06 06012 04 0000 110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</si>
  <si>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</si>
  <si>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</si>
  <si>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</si>
  <si>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</si>
  <si>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</si>
  <si>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</si>
  <si>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</si>
  <si>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182 1 09 04050 04 0000 110</t>
  </si>
  <si>
    <t>182 1 09 07010 04 0000 110</t>
  </si>
  <si>
    <t>Налог на рекламу, мобилизуемый на территориях городских округов</t>
  </si>
  <si>
    <t>182 1 09 07030 04 0000 110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</si>
  <si>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</si>
  <si>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182 1 09 07050 04 0000 110</t>
  </si>
  <si>
    <t>Прочие местные налоги и сборы, мобилизуемые на территориях городских округов</t>
  </si>
  <si>
    <t>182 1 16 03010 01 0000 140</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</si>
  <si>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</si>
  <si>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</si>
  <si>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</si>
  <si>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182 1 16 90040 04 0000 140</t>
  </si>
  <si>
    <t>МИНИСТЕРСТВО ОБОРОНЫ РОССИЙСКОЙ ФЕДЕРАЦИИ</t>
  </si>
  <si>
    <t>187 1 16 28000 01 0000 140</t>
  </si>
  <si>
    <t>УПРАВЛЕНИЕ ВНУТРЕННИХ ДЕЛ ПО АРХАНГЕЛЬСКОЙ ОБЛАСТИ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</si>
  <si>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</si>
  <si>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</si>
  <si>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188 1 16 30000 01 0000 140</t>
  </si>
  <si>
    <t>Денежные взыскания (штрафы) за административные правонарушения в области дорожного движения</t>
  </si>
  <si>
    <t>188 1 16 90040 04 0000 140</t>
  </si>
  <si>
    <t>ФЕДЕРАЛЬНАЯ МИГРАЦИОННАЯ СЛУЖБА</t>
  </si>
  <si>
    <t>192 1 16 90040 04 0000 140</t>
  </si>
  <si>
    <t>АДМИНИСТРАЦИЯ СЕВЕРОДВИНСКА</t>
  </si>
  <si>
    <t>303 1 08 07150 01 1000 110</t>
  </si>
  <si>
    <t>Государственная пошлина за выдачу разрешения на установку рекламной конструкции</t>
  </si>
  <si>
    <t>303 1 11 09044 04 0100 120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</si>
  <si>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педприятий, в т.ч. казенных), в части платы за наем жилых помещений</t>
  </si>
  <si>
    <t>303 1 13 03040 04 0000 130</t>
  </si>
  <si>
    <t>303 1 16 90040 04 0000 140</t>
  </si>
  <si>
    <t>303 1 17 05040 04 0200 180</t>
  </si>
  <si>
    <t>Прочие неналоговые доходы бюджетов городских округов, в части платы за участие в мероприятиях, проводимых Администрацией Северодвинска</t>
  </si>
  <si>
    <t>303 3 03 99040 04 0000 180</t>
  </si>
  <si>
    <t>ФЕДЕРАЛЬНАЯ СЛУЖБА ГОСУДАРСТВЕННОЙ РЕГИСТРАЦИИ, КАДАСТРА И КАРТОГРАФИИ</t>
  </si>
  <si>
    <t>321 1 16 25060 01 0000 140</t>
  </si>
  <si>
    <t>Денежные взыскания (штрафы) за нарушение земельного законодательства</t>
  </si>
  <si>
    <t>ФЕДЕРАЛЬНАЯ СЛУЖБА СУДЕБНЫХ ПРИСТАВОВ</t>
  </si>
  <si>
    <t>322 1 16 21040 04 0000 140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</si>
  <si>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</si>
  <si>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330 1 13 03040 04 0000 130</t>
  </si>
  <si>
    <t>ФЕДЕРАЛЬНОЕ МЕДИКО-БИОЛОГИЧЕСКОЕ АГЕНСТВО</t>
  </si>
  <si>
    <t>388 1 16 25050 01 0000 140</t>
  </si>
  <si>
    <t>Денежные взыскания (штрафы) за нарушение законодательства в области охраны окружающей среды</t>
  </si>
  <si>
    <t>388 1 16 28000 01 0000 140</t>
  </si>
  <si>
    <t>ГОСУДАРСТВЕННАЯ ЖИЛИЩНАЯ ИНСПЕКЦИЯ АРХАНГЕЛЬСКОЙ ОБЛАСТИ</t>
  </si>
  <si>
    <t>390 1 16 90040 04 0000 140</t>
  </si>
  <si>
    <t>ФЕДЕРАЛЬНАЯ СЛУЖБА ПО ЭКОЛОГИЧЕСКОМУ, ТЕХНОЛОГИЧЕСКОМУ И АТОМНОМУ НАДЗОРУ</t>
  </si>
  <si>
    <t>498 1 16 90040 04 0000 140</t>
  </si>
  <si>
    <t>ГОСУДАРСТВЕННАЯ ИНСПЕКЦИЯ ПО НАДЗОРУ ЗА ТЕХНИЧЕСКИМ СОСТОЯНИЕМ САМОХОДНЫХ МАШИН И ДРУГИХ ВИДОВ ТЕХНИКИ АРХАНГЕЛЬСКОЙ ОБЛАСТИ</t>
  </si>
  <si>
    <t>731 1 08 07140 01 0000 110</t>
  </si>
  <si>
    <t>731 1 16 90040 04 0000 140</t>
  </si>
  <si>
    <t>ИНСПЕКЦИЯ ГОСУДАРСТВЕННОГО СТРОИТЕЛЬНОГО НАДЗОРА АРХАНГЕЛЬСКОЙ ОБЛАСТИ</t>
  </si>
  <si>
    <t>732 1 16 90040 04 0000 140</t>
  </si>
  <si>
    <t>#R/D</t>
  </si>
  <si>
    <t>Наименование</t>
  </si>
  <si>
    <t>Раз-дел</t>
  </si>
  <si>
    <t>Под-раз-дел</t>
  </si>
  <si>
    <t>Исполнено, (тыс.руб.)</t>
  </si>
  <si>
    <t>craz=00</t>
  </si>
  <si>
    <t>Объем расходов от предпринимательской и иной приносящей доход деятельности</t>
  </si>
  <si>
    <t>00</t>
  </si>
  <si>
    <t>cdiv_=00</t>
  </si>
  <si>
    <t>craz=01</t>
  </si>
  <si>
    <t>Общегосударственные вопросы</t>
  </si>
  <si>
    <t>01</t>
  </si>
  <si>
    <t>cdiv_=02</t>
  </si>
  <si>
    <t>Функционирование высшего должностного лица субъекта Российской Федерации и муниципального образования</t>
  </si>
  <si>
    <t>02</t>
  </si>
  <si>
    <t>cdiv_=03</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</si>
  <si>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</si>
  <si>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</si>
  <si>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cdiv_=04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</si>
  <si>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</si>
  <si>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</si>
  <si>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cdiv_=06</t>
  </si>
  <si>
    <t>Обеспечение деятельности финансовых, налоговых и таможенных органов и органов финансового (финансово-бюджетного) надзора</t>
  </si>
  <si>
    <t>06</t>
  </si>
  <si>
    <t>cdiv_=07</t>
  </si>
  <si>
    <t>Обеспечение проведения выборов и референдумов</t>
  </si>
  <si>
    <t>07</t>
  </si>
  <si>
    <t>cdiv_=11</t>
  </si>
  <si>
    <t>Обслуживание государственного и муниципального долга</t>
  </si>
  <si>
    <t>11</t>
  </si>
  <si>
    <t>cdiv_=12</t>
  </si>
  <si>
    <t>Резервные фонды</t>
  </si>
  <si>
    <t>12</t>
  </si>
  <si>
    <t>cdiv_=14</t>
  </si>
  <si>
    <t>Другие общегосударственные вопросы</t>
  </si>
  <si>
    <t>14</t>
  </si>
  <si>
    <t>craz=03</t>
  </si>
  <si>
    <t>Национальная безопасность и правоохранительная деятельность</t>
  </si>
  <si>
    <t>Органы внутренних дел</t>
  </si>
  <si>
    <t>cdiv_=09</t>
  </si>
  <si>
    <t>Защита населения и территории от чрезвычайных ситуаций природного и техногенного характера, гражданская оборона</t>
  </si>
  <si>
    <t>09</t>
  </si>
  <si>
    <t>craz=04</t>
  </si>
  <si>
    <t>Национальная экономика</t>
  </si>
  <si>
    <t>cdiv_=08</t>
  </si>
  <si>
    <t>Транспорт</t>
  </si>
  <si>
    <t>08</t>
  </si>
  <si>
    <t>Другие вопросы в области национальной экономики</t>
  </si>
  <si>
    <t>craz=05</t>
  </si>
  <si>
    <t>Жилищно-коммунальное хозяйство</t>
  </si>
  <si>
    <t>05</t>
  </si>
  <si>
    <t>cdiv_=01</t>
  </si>
  <si>
    <t>Жилищное хозяйство</t>
  </si>
  <si>
    <t>Коммунальное хозяйство</t>
  </si>
  <si>
    <t>Благоустройство</t>
  </si>
  <si>
    <t>cdiv_=05</t>
  </si>
  <si>
    <t>Другие вопросы в области жилищно-коммунального хозяйства</t>
  </si>
  <si>
    <t>craz=06</t>
  </si>
  <si>
    <t>Охрана окружающей среды</t>
  </si>
  <si>
    <t>Другие вопросы в области охраны окружающей среды</t>
  </si>
  <si>
    <t>craz=07</t>
  </si>
  <si>
    <t>Образование</t>
  </si>
  <si>
    <t>Дошкольное образование</t>
  </si>
  <si>
    <t>Общее образование</t>
  </si>
  <si>
    <t>Приложение № 7</t>
  </si>
  <si>
    <t>№ п/п</t>
  </si>
  <si>
    <t>Наименование получателя средств</t>
  </si>
  <si>
    <t xml:space="preserve">Выделен лимит </t>
  </si>
  <si>
    <t>Профинан-сировано</t>
  </si>
  <si>
    <t>Кассовые  расходы с начала года</t>
  </si>
  <si>
    <t>Остаток</t>
  </si>
  <si>
    <t>Остаток лимитов</t>
  </si>
  <si>
    <t>Распоряжение Мэра Северодвинска</t>
  </si>
  <si>
    <t>Сумма по распоряже-нию</t>
  </si>
  <si>
    <t>Примечание</t>
  </si>
  <si>
    <t>ППП</t>
  </si>
  <si>
    <t>ФКР</t>
  </si>
  <si>
    <t>КЦСР</t>
  </si>
  <si>
    <t>КВР</t>
  </si>
  <si>
    <t>ЭКР</t>
  </si>
  <si>
    <t>Комитет ЖКХ, ТиС</t>
  </si>
  <si>
    <t>0501</t>
  </si>
  <si>
    <t>0700500</t>
  </si>
  <si>
    <t>226</t>
  </si>
  <si>
    <t>№ 221-ра от 04.08.2010               (изм. от 28.12.2010 № 374-ра)</t>
  </si>
  <si>
    <t>Оплата работ по ликвидации обрушения свайного фундамента в многоквартирном доме № 4 по ул. Железнодорожной</t>
  </si>
  <si>
    <t>0503</t>
  </si>
  <si>
    <t>225</t>
  </si>
  <si>
    <t>№ 325-ра от 16.11.2010</t>
  </si>
  <si>
    <t>Ликвидация последствий штормовой погоды на объектах внешнего благоустройства о. Ягры</t>
  </si>
  <si>
    <t>№ 326-ра от 16.11.2010</t>
  </si>
  <si>
    <t>Ликвидация последствий пожара в доме № 40/8 по ул.Советской</t>
  </si>
  <si>
    <t>0502</t>
  </si>
  <si>
    <t>№ 370-ра от 27.12.2010</t>
  </si>
  <si>
    <t>Ликвидация аварийной ситуации на водопроводе высокого давления</t>
  </si>
  <si>
    <t>№ 373-ра от 28.12.2010</t>
  </si>
  <si>
    <t>Устранение аварии на участке высоковольтной воздушной линии электропередач пос. Водогон</t>
  </si>
  <si>
    <t>Финансовое управление</t>
  </si>
  <si>
    <t>0112</t>
  </si>
  <si>
    <t>290</t>
  </si>
  <si>
    <t>Молодежная политика и оздоровление детей</t>
  </si>
  <si>
    <t>Другие вопросы в области образования</t>
  </si>
  <si>
    <t>craz=08</t>
  </si>
  <si>
    <t>Культура, кинематография и средства массовой информации</t>
  </si>
  <si>
    <t>Культура</t>
  </si>
  <si>
    <t>Другие вопросы в области культуры, кинематографии, средств массовой информации</t>
  </si>
  <si>
    <t>craz=09</t>
  </si>
  <si>
    <t>Здравоохранение, физическая культура и спорт</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</si>
  <si>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</si>
  <si>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</si>
  <si>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</si>
  <si>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</si>
  <si>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Физическая культура и спорт</t>
  </si>
  <si>
    <t>cdiv_=10</t>
  </si>
  <si>
    <t>Другие вопросы в области здравоохранения, физической культуры и спорта</t>
  </si>
  <si>
    <t>10</t>
  </si>
  <si>
    <t>craz=10</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</si>
  <si>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</si>
  <si>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</si>
  <si>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</si>
  <si>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</si>
  <si>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</si>
  <si>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end</t>
  </si>
  <si>
    <t xml:space="preserve">к решению Совета депутатов Северодвинска от № 
</t>
  </si>
  <si>
    <t>Приложение № 3</t>
  </si>
  <si>
    <t>#Н/Д</t>
  </si>
  <si>
    <t xml:space="preserve"> структуре расходов муниципального образования "Северодвинск" </t>
  </si>
  <si>
    <t>Гла-ва</t>
  </si>
  <si>
    <t>Целевая статья</t>
  </si>
  <si>
    <t>Вид рас-хо-дов</t>
  </si>
  <si>
    <t>4</t>
  </si>
  <si>
    <t>5</t>
  </si>
  <si>
    <t>6</t>
  </si>
  <si>
    <t>cdep=054</t>
  </si>
  <si>
    <t>Управление здравоохранения Администрации Северодвинска</t>
  </si>
  <si>
    <t>054</t>
  </si>
  <si>
    <t>craz_=00</t>
  </si>
  <si>
    <t>ctgt3=000 00 00</t>
  </si>
  <si>
    <t>Расходы от предпринимательской и иной приносящей доход деятельности</t>
  </si>
  <si>
    <t>000 00 00</t>
  </si>
  <si>
    <t>cexp=000</t>
  </si>
  <si>
    <t>Выполнение функций по предпринимательской и иной приносящей доход деятельности</t>
  </si>
  <si>
    <t>000</t>
  </si>
  <si>
    <t>craz_=09</t>
  </si>
  <si>
    <t>ctgt3=470 00 00</t>
  </si>
  <si>
    <t>Больницы, клиники, госпитали, медико-санитарные части</t>
  </si>
  <si>
    <t>470 00 00</t>
  </si>
  <si>
    <t>ctgt5=470 99 00</t>
  </si>
  <si>
    <t>Обеспечение деятельности подведомственных учреждений</t>
  </si>
  <si>
    <t>470 99 00</t>
  </si>
  <si>
    <t>cexp=001</t>
  </si>
  <si>
    <t>Выполнение функций бюджетными учреждениями</t>
  </si>
  <si>
    <t>001</t>
  </si>
  <si>
    <t>ctgt3=471 00 00</t>
  </si>
  <si>
    <t>Поликлиники, амбулатории, диагностические центры</t>
  </si>
  <si>
    <t>471 00 00</t>
  </si>
  <si>
    <t>ctgt5=471 99 00</t>
  </si>
  <si>
    <t>471 99 00</t>
  </si>
  <si>
    <t>ctgt3=520 00 00</t>
  </si>
  <si>
    <t>Иные безвозмездные и безвозвратные перечисления</t>
  </si>
  <si>
    <t>520 00 00</t>
  </si>
  <si>
    <t>ctgt5=520 18 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</si>
  <si>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</si>
  <si>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520 18 00</t>
  </si>
  <si>
    <t>ctgt=520 18 02</t>
  </si>
  <si>
    <t>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t>
  </si>
  <si>
    <t>520 18 02</t>
  </si>
  <si>
    <t>ctgt5=551 01 00</t>
  </si>
  <si>
    <t>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</si>
  <si>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551 01 00</t>
  </si>
  <si>
    <t>ctgt=551 01 05</t>
  </si>
  <si>
    <t xml:space="preserve"> Коды бюджетной классификации</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</si>
  <si>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</si>
  <si>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551 01 05</t>
  </si>
  <si>
    <t>ctgt3=477 00 00</t>
  </si>
  <si>
    <t>Станции скорой и неотложной помощи</t>
  </si>
  <si>
    <t>477 00 00</t>
  </si>
  <si>
    <t>ctgt5=477 99 00</t>
  </si>
  <si>
    <t>477 99 00</t>
  </si>
  <si>
    <t>ctgt3=795 00 00</t>
  </si>
  <si>
    <t>Целевые программы муниципальных образований</t>
  </si>
  <si>
    <t>795 00 00</t>
  </si>
  <si>
    <t>ctgt5=795 02 00</t>
  </si>
  <si>
    <t>Муниципальная ведомственная целевая программа "Развитие физической культуры и спорта в Северодвинске" на 2009-2011 годы</t>
  </si>
  <si>
    <t>795 02 00</t>
  </si>
  <si>
    <t>cexp=079</t>
  </si>
  <si>
    <t>Мероприятия в области здравоохранения, спорта и физической культуры, туризма</t>
  </si>
  <si>
    <t>079</t>
  </si>
  <si>
    <t>ctgt3=002 00 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</si>
  <si>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</si>
  <si>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</si>
  <si>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ctgt5=002 04 00</t>
  </si>
  <si>
    <t>Центральный аппарат</t>
  </si>
  <si>
    <t>002 04 00</t>
  </si>
  <si>
    <t>cexp=500</t>
  </si>
  <si>
    <t>Выполнение функций органами местного самоуправления</t>
  </si>
  <si>
    <t>500</t>
  </si>
  <si>
    <t>ctgt5=551 02 00</t>
  </si>
  <si>
    <t>Субсидии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</si>
  <si>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551 02 00</t>
  </si>
  <si>
    <t>ctgt=551 02 07</t>
  </si>
  <si>
    <t>Организация и осуществление деятельности по обеспечению полноценным питанием беременных женщин, кормящих матерей, а также детей в возрасте до трех лет из малоимущих семей, в том числе через специальные пункты питания и магазины, по заключению врачей</t>
  </si>
  <si>
    <t>551 02 07</t>
  </si>
  <si>
    <t>ctgt=551 02 08</t>
  </si>
  <si>
    <t>Осуществление государственных полномочий по организации и осуществлению деятельности по опеке и попечительству</t>
  </si>
  <si>
    <t>551 02 08</t>
  </si>
  <si>
    <t>ctgt5=795 01 00</t>
  </si>
  <si>
    <t>Использование средств резервного фонда Администрации Северодвинска за 2010 год.</t>
  </si>
  <si>
    <t>Сумма по распоряже-нию, тыс. руб.</t>
  </si>
  <si>
    <t>Муниципальная ведомственная целевая программа "Развитие здравоохранения Северодвинска на 2010 год"</t>
  </si>
  <si>
    <t>795 01 00</t>
  </si>
  <si>
    <t>ctgt5=795 17 00</t>
  </si>
  <si>
    <t>Муниципальная ведомственная целевая программа "Совершенствование оказания медицинской помощи в рамках реализации приоритетного национального проекта "Здоровье" и демографического развития в Северодвинске на 2009-2012 годы"</t>
  </si>
  <si>
    <t>795 17 00</t>
  </si>
  <si>
    <t>craz_=10</t>
  </si>
  <si>
    <t>ctgt3=491 00 00</t>
  </si>
  <si>
    <t>Доплаты к пенсиям,дополнительное пенсионное обеспечение</t>
  </si>
  <si>
    <t>491 00 00</t>
  </si>
  <si>
    <t>ctgt5=491 01 00</t>
  </si>
  <si>
    <t>Доплаты к пенсиям государственных служащих субъектов Российской Федерации и муниципальных служащих</t>
  </si>
  <si>
    <t>491 01 00</t>
  </si>
  <si>
    <t>cexp=005</t>
  </si>
  <si>
    <t>Социальные выплаты</t>
  </si>
  <si>
    <t>005</t>
  </si>
  <si>
    <t>ctgt3=505 00 00</t>
  </si>
  <si>
    <t>Социальная помощь</t>
  </si>
  <si>
    <t>505 00 00</t>
  </si>
  <si>
    <t>ctgt5=505 37 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</si>
  <si>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</si>
  <si>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505 37 00</t>
  </si>
  <si>
    <t>ctgt=505 37 01</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</si>
  <si>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</si>
  <si>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505 37 01</t>
  </si>
  <si>
    <t>ctgt3=514 00 00</t>
  </si>
  <si>
    <t>Реализация государственных функций в области социальной политики</t>
  </si>
  <si>
    <t>514 00 00</t>
  </si>
  <si>
    <t>ctgt5=514 01 00</t>
  </si>
  <si>
    <t>Мероприятия в области социальной политики</t>
  </si>
  <si>
    <t>514 01 00</t>
  </si>
  <si>
    <t>ctgt5=795 03 00</t>
  </si>
  <si>
    <t>Муниципальная ведомственная целевая программа "Социальная поддержка населения Северодвинска на 2010 год"</t>
  </si>
  <si>
    <t>795 03 00</t>
  </si>
  <si>
    <t>cexp=068</t>
  </si>
  <si>
    <t>068</t>
  </si>
  <si>
    <t>cdep=056</t>
  </si>
  <si>
    <t>Управление культуры и общественных связей Администрации Северодвинска</t>
  </si>
  <si>
    <t>056</t>
  </si>
  <si>
    <t>craz_=07</t>
  </si>
  <si>
    <t>ctgt3=423 00 00</t>
  </si>
  <si>
    <t>Учреждения по внешкольной работе с детьми</t>
  </si>
  <si>
    <t>423 00 00</t>
  </si>
  <si>
    <t>ctgt5=423 99 00</t>
  </si>
  <si>
    <t>423 99 00</t>
  </si>
  <si>
    <t>ctgt5=795 06 00</t>
  </si>
  <si>
    <t>Муниципальная ведомственная целевая программа "Молодежь Северодвинска" на 2010-2012 годы</t>
  </si>
  <si>
    <t>795 06 00</t>
  </si>
  <si>
    <t>ctgt5=795 13 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</si>
</sst>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_ ;\-#,##0.0\ "/>
    <numFmt numFmtId="167" formatCode="#,##0.000000"/>
  </numFmts>
  <fonts count="9">
    <font>
      <sz val="10"/>
      <name val="Arial Cyr"/>
      <family val="0"/>
    </font>
    <font>
      <b/>
      <sz val="12"/>
      <name val="Times New Roman"/>
      <family val="1"/>
    </font>
    <font>
      <sz val="12"/>
      <name val="Times New Roman"/>
      <family val="1"/>
    </font>
    <font>
      <sz val="12"/>
      <color indexed="62"/>
      <name val="Times New Roman"/>
      <family val="1"/>
    </font>
    <font>
      <b/>
      <sz val="10"/>
      <name val="Arial Cyr"/>
      <family val="0"/>
    </font>
    <font>
      <sz val="10"/>
      <name val="Times New Roman"/>
      <family val="1"/>
    </font>
    <font>
      <sz val="8"/>
      <name val="Arial Cyr"/>
      <family val="0"/>
    </font>
    <font>
      <sz val="12"/>
      <color indexed="9"/>
      <name val="Times New Roman"/>
      <family val="0"/>
    </font>
    <font>
      <sz val="11"/>
      <name val="Arial Cyr"/>
      <family val="0"/>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vertical="center"/>
    </xf>
    <xf numFmtId="164" fontId="1" fillId="0" borderId="1" xfId="0" applyNumberFormat="1" applyFont="1" applyBorder="1" applyAlignment="1">
      <alignment horizontal="right"/>
    </xf>
    <xf numFmtId="0" fontId="2" fillId="0" borderId="1" xfId="0" applyFont="1" applyBorder="1" applyAlignment="1">
      <alignment horizontal="center" vertical="center"/>
    </xf>
    <xf numFmtId="164" fontId="2" fillId="0" borderId="1" xfId="0" applyNumberFormat="1" applyFont="1" applyBorder="1" applyAlignment="1">
      <alignment horizontal="right"/>
    </xf>
    <xf numFmtId="0" fontId="2" fillId="0" borderId="1" xfId="0" applyFont="1" applyBorder="1" applyAlignment="1">
      <alignment horizontal="left" wrapText="1" indent="2"/>
    </xf>
    <xf numFmtId="0" fontId="0" fillId="0" borderId="0" xfId="0" applyAlignment="1">
      <alignment/>
    </xf>
    <xf numFmtId="0" fontId="2" fillId="0" borderId="0" xfId="0" applyFont="1" applyAlignment="1">
      <alignment/>
    </xf>
    <xf numFmtId="0" fontId="2" fillId="0" borderId="0" xfId="0" applyFont="1" applyAlignment="1">
      <alignment/>
    </xf>
    <xf numFmtId="165" fontId="2" fillId="0" borderId="1" xfId="0" applyNumberFormat="1" applyFont="1" applyBorder="1" applyAlignment="1">
      <alignment horizontal="center" vertical="center" wrapText="1"/>
    </xf>
    <xf numFmtId="164" fontId="0" fillId="0" borderId="0" xfId="0" applyNumberFormat="1" applyAlignment="1">
      <alignment/>
    </xf>
    <xf numFmtId="164" fontId="3" fillId="0" borderId="1" xfId="0" applyNumberFormat="1" applyFont="1" applyBorder="1" applyAlignment="1">
      <alignment horizontal="right"/>
    </xf>
    <xf numFmtId="164" fontId="4" fillId="0" borderId="0" xfId="0" applyNumberFormat="1" applyFont="1" applyAlignment="1">
      <alignment/>
    </xf>
    <xf numFmtId="49" fontId="2" fillId="0" borderId="0" xfId="0" applyNumberFormat="1" applyFont="1" applyAlignment="1">
      <alignment/>
    </xf>
    <xf numFmtId="0" fontId="2" fillId="0" borderId="0" xfId="0" applyFont="1" applyFill="1" applyAlignment="1">
      <alignment/>
    </xf>
    <xf numFmtId="0" fontId="2" fillId="2" borderId="2" xfId="0" applyFont="1" applyFill="1" applyBorder="1" applyAlignment="1">
      <alignment horizontal="justify"/>
    </xf>
    <xf numFmtId="0" fontId="2" fillId="0" borderId="2" xfId="0" applyFont="1" applyFill="1" applyBorder="1" applyAlignment="1">
      <alignment horizontal="right"/>
    </xf>
    <xf numFmtId="49"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49" fontId="5" fillId="0" borderId="1" xfId="0" applyNumberFormat="1" applyFont="1" applyBorder="1" applyAlignment="1">
      <alignment horizontal="center"/>
    </xf>
    <xf numFmtId="49" fontId="5" fillId="2"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2" fillId="0" borderId="1" xfId="0" applyNumberFormat="1" applyFont="1" applyBorder="1" applyAlignment="1">
      <alignment/>
    </xf>
    <xf numFmtId="49" fontId="2" fillId="0" borderId="1" xfId="0" applyNumberFormat="1" applyFont="1" applyBorder="1" applyAlignment="1">
      <alignment vertical="top"/>
    </xf>
    <xf numFmtId="0" fontId="2" fillId="2" borderId="1" xfId="0" applyFont="1" applyFill="1" applyBorder="1" applyAlignment="1">
      <alignment horizontal="justify" vertical="top" wrapText="1"/>
    </xf>
    <xf numFmtId="164" fontId="2" fillId="0" borderId="1" xfId="0" applyNumberFormat="1" applyFont="1" applyFill="1" applyBorder="1" applyAlignment="1">
      <alignment horizontal="right" shrinkToFit="1"/>
    </xf>
    <xf numFmtId="0" fontId="2" fillId="0" borderId="1" xfId="0" applyFont="1" applyFill="1" applyBorder="1" applyAlignment="1">
      <alignment horizontal="justify" vertical="top" wrapText="1"/>
    </xf>
    <xf numFmtId="0" fontId="2" fillId="0" borderId="1" xfId="0" applyFont="1" applyBorder="1" applyAlignment="1">
      <alignment horizontal="left" vertical="top"/>
    </xf>
    <xf numFmtId="0" fontId="2" fillId="0" borderId="1" xfId="0" applyFont="1" applyBorder="1" applyAlignment="1">
      <alignment horizontal="justify" vertical="top" wrapText="1"/>
    </xf>
    <xf numFmtId="49" fontId="1" fillId="2" borderId="1" xfId="0" applyNumberFormat="1" applyFont="1" applyFill="1" applyBorder="1" applyAlignment="1">
      <alignment horizontal="justify" vertical="top" wrapText="1"/>
    </xf>
    <xf numFmtId="164" fontId="1" fillId="0" borderId="1" xfId="0" applyNumberFormat="1" applyFont="1" applyFill="1" applyBorder="1" applyAlignment="1">
      <alignment horizontal="right" shrinkToFit="1"/>
    </xf>
    <xf numFmtId="0" fontId="2" fillId="2" borderId="3" xfId="0" applyFont="1" applyFill="1" applyBorder="1" applyAlignment="1">
      <alignment horizontal="justify" vertical="top"/>
    </xf>
    <xf numFmtId="164" fontId="2" fillId="0" borderId="3" xfId="0" applyNumberFormat="1" applyFont="1" applyFill="1" applyBorder="1" applyAlignment="1">
      <alignment/>
    </xf>
    <xf numFmtId="0" fontId="2" fillId="2" borderId="0" xfId="0" applyFont="1" applyFill="1" applyAlignment="1">
      <alignment horizontal="justify" vertical="top"/>
    </xf>
    <xf numFmtId="4" fontId="2" fillId="0" borderId="0" xfId="0" applyNumberFormat="1" applyFont="1" applyFill="1" applyAlignment="1">
      <alignment/>
    </xf>
    <xf numFmtId="0" fontId="2" fillId="0" borderId="0" xfId="0" applyFont="1" applyAlignment="1">
      <alignment horizontal="justify" vertical="top"/>
    </xf>
    <xf numFmtId="4" fontId="5" fillId="0" borderId="0" xfId="0" applyNumberFormat="1" applyFont="1" applyFill="1" applyAlignment="1">
      <alignment/>
    </xf>
    <xf numFmtId="0" fontId="2" fillId="0" borderId="0" xfId="0" applyFont="1" applyAlignment="1">
      <alignment horizontal="justify"/>
    </xf>
    <xf numFmtId="0" fontId="1" fillId="0" borderId="1" xfId="0" applyFont="1" applyBorder="1" applyAlignment="1">
      <alignment horizontal="justify" vertical="top" wrapText="1"/>
    </xf>
    <xf numFmtId="0" fontId="2" fillId="0" borderId="4" xfId="0" applyFont="1" applyBorder="1" applyAlignment="1">
      <alignment horizontal="center" vertical="center" wrapText="1"/>
    </xf>
    <xf numFmtId="166" fontId="1" fillId="0" borderId="1" xfId="0" applyNumberFormat="1" applyFont="1" applyBorder="1" applyAlignment="1">
      <alignment horizontal="right"/>
    </xf>
    <xf numFmtId="166" fontId="2" fillId="0" borderId="1" xfId="0" applyNumberFormat="1" applyFont="1" applyBorder="1" applyAlignment="1">
      <alignment horizontal="right"/>
    </xf>
    <xf numFmtId="41" fontId="2" fillId="0" borderId="0" xfId="0" applyNumberFormat="1" applyFont="1" applyAlignment="1">
      <alignment/>
    </xf>
    <xf numFmtId="0" fontId="1" fillId="0" borderId="1" xfId="0" applyFont="1" applyBorder="1" applyAlignment="1">
      <alignment/>
    </xf>
    <xf numFmtId="49" fontId="1" fillId="0" borderId="1" xfId="0" applyNumberFormat="1" applyFont="1" applyBorder="1" applyAlignment="1">
      <alignment/>
    </xf>
    <xf numFmtId="49" fontId="1" fillId="0" borderId="1" xfId="0" applyNumberFormat="1" applyFont="1" applyFill="1" applyBorder="1" applyAlignment="1">
      <alignment horizontal="justify" vertical="top" wrapText="1" shrinkToFit="1"/>
    </xf>
    <xf numFmtId="164" fontId="1" fillId="0" borderId="1" xfId="0" applyNumberFormat="1" applyFont="1" applyFill="1" applyBorder="1" applyAlignment="1">
      <alignment horizontal="right" wrapText="1" shrinkToFit="1"/>
    </xf>
    <xf numFmtId="49" fontId="1" fillId="0" borderId="1" xfId="0" applyNumberFormat="1" applyFont="1" applyBorder="1" applyAlignment="1">
      <alignment vertical="top"/>
    </xf>
    <xf numFmtId="0" fontId="1" fillId="0" borderId="1" xfId="0" applyFont="1" applyFill="1" applyBorder="1" applyAlignment="1">
      <alignment horizontal="justify" vertical="top" wrapText="1"/>
    </xf>
    <xf numFmtId="0" fontId="5" fillId="0" borderId="1" xfId="0" applyFont="1" applyBorder="1" applyAlignment="1">
      <alignment horizontal="center"/>
    </xf>
    <xf numFmtId="0" fontId="5" fillId="0" borderId="0" xfId="0" applyFont="1" applyAlignment="1">
      <alignment/>
    </xf>
    <xf numFmtId="0" fontId="1" fillId="0" borderId="1" xfId="0" applyFont="1" applyBorder="1" applyAlignment="1">
      <alignment horizontal="justify" wrapText="1"/>
    </xf>
    <xf numFmtId="0" fontId="2" fillId="0" borderId="1" xfId="0" applyFont="1" applyBorder="1" applyAlignment="1">
      <alignment horizontal="justify" wrapText="1"/>
    </xf>
    <xf numFmtId="164" fontId="2" fillId="0" borderId="1" xfId="0" applyNumberFormat="1" applyFont="1" applyBorder="1" applyAlignment="1">
      <alignment horizontal="right" wrapText="1"/>
    </xf>
    <xf numFmtId="165" fontId="2" fillId="0" borderId="0" xfId="0" applyNumberFormat="1" applyFont="1" applyAlignment="1">
      <alignment/>
    </xf>
    <xf numFmtId="164" fontId="1" fillId="0" borderId="1" xfId="0" applyNumberFormat="1" applyFont="1" applyBorder="1" applyAlignment="1">
      <alignment horizontal="right" wrapText="1"/>
    </xf>
    <xf numFmtId="164" fontId="2" fillId="0" borderId="0" xfId="0" applyNumberFormat="1" applyFont="1" applyAlignment="1">
      <alignment/>
    </xf>
    <xf numFmtId="0" fontId="7" fillId="2" borderId="0" xfId="0" applyFont="1" applyFill="1" applyAlignment="1">
      <alignment/>
    </xf>
    <xf numFmtId="0" fontId="2" fillId="2" borderId="0" xfId="0" applyFont="1" applyFill="1" applyAlignment="1">
      <alignment/>
    </xf>
    <xf numFmtId="0" fontId="1" fillId="2" borderId="0" xfId="0" applyFont="1" applyFill="1" applyAlignment="1">
      <alignment horizontal="right" vertical="center" wrapText="1"/>
    </xf>
    <xf numFmtId="0" fontId="2" fillId="2" borderId="0" xfId="0" applyFont="1" applyFill="1" applyAlignment="1">
      <alignment horizontal="righ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xf>
    <xf numFmtId="0" fontId="2" fillId="2" borderId="2" xfId="0" applyFont="1" applyFill="1" applyBorder="1" applyAlignment="1">
      <alignment horizontal="right"/>
    </xf>
    <xf numFmtId="0" fontId="2" fillId="2" borderId="5" xfId="0" applyFont="1" applyFill="1" applyBorder="1" applyAlignment="1">
      <alignment/>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7" fillId="2" borderId="5" xfId="0" applyFont="1" applyFill="1" applyBorder="1" applyAlignment="1">
      <alignment shrinkToFit="1"/>
    </xf>
    <xf numFmtId="0" fontId="1" fillId="2" borderId="1" xfId="0" applyFont="1" applyFill="1" applyBorder="1" applyAlignment="1">
      <alignment horizontal="center" vertical="center" shrinkToFi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164" fontId="1" fillId="2" borderId="1" xfId="0" applyNumberFormat="1" applyFont="1" applyFill="1" applyBorder="1" applyAlignment="1" applyProtection="1">
      <alignment horizontal="right" shrinkToFit="1"/>
      <protection locked="0"/>
    </xf>
    <xf numFmtId="0" fontId="2" fillId="2" borderId="6" xfId="0" applyFont="1" applyFill="1" applyBorder="1" applyAlignment="1">
      <alignment/>
    </xf>
    <xf numFmtId="167" fontId="2" fillId="2" borderId="0" xfId="0" applyNumberFormat="1" applyFont="1" applyFill="1" applyAlignment="1">
      <alignment horizontal="right" shrinkToFit="1"/>
    </xf>
    <xf numFmtId="4" fontId="2" fillId="2" borderId="0" xfId="0" applyNumberFormat="1" applyFont="1" applyFill="1" applyAlignment="1">
      <alignment horizontal="right" shrinkToFi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164" fontId="2" fillId="2" borderId="1" xfId="0" applyNumberFormat="1" applyFont="1" applyFill="1" applyBorder="1" applyAlignment="1" applyProtection="1">
      <alignment horizontal="right" shrinkToFit="1"/>
      <protection locked="0"/>
    </xf>
    <xf numFmtId="0" fontId="1" fillId="2" borderId="1" xfId="0" applyFont="1" applyFill="1" applyBorder="1" applyAlignment="1">
      <alignment horizontal="left" vertical="top" wrapText="1"/>
    </xf>
    <xf numFmtId="0" fontId="2" fillId="2" borderId="3" xfId="0" applyFont="1" applyFill="1" applyBorder="1" applyAlignment="1">
      <alignment/>
    </xf>
    <xf numFmtId="0" fontId="7"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vertical="center" wrapText="1"/>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shrinkToFit="1"/>
    </xf>
    <xf numFmtId="0" fontId="2" fillId="0" borderId="0" xfId="0" applyFont="1" applyFill="1" applyAlignment="1">
      <alignment vertical="center" wrapText="1"/>
    </xf>
    <xf numFmtId="0" fontId="0" fillId="0" borderId="0" xfId="0" applyFill="1" applyAlignment="1">
      <alignment/>
    </xf>
    <xf numFmtId="0" fontId="2" fillId="0" borderId="2" xfId="0" applyFont="1" applyFill="1" applyBorder="1" applyAlignment="1">
      <alignment/>
    </xf>
    <xf numFmtId="0" fontId="2" fillId="0" borderId="2" xfId="0" applyFont="1" applyFill="1" applyBorder="1" applyAlignment="1">
      <alignment horizontal="right"/>
    </xf>
    <xf numFmtId="0" fontId="2" fillId="0" borderId="5" xfId="0" applyFont="1" applyFill="1" applyBorder="1" applyAlignment="1">
      <alignment/>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7" fillId="0" borderId="5" xfId="0" applyFont="1" applyFill="1" applyBorder="1" applyAlignment="1">
      <alignment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164" fontId="1" fillId="0" borderId="1" xfId="0" applyNumberFormat="1" applyFont="1" applyFill="1" applyBorder="1" applyAlignment="1" applyProtection="1">
      <alignment horizontal="right" shrinkToFit="1"/>
      <protection locked="0"/>
    </xf>
    <xf numFmtId="0" fontId="2" fillId="0" borderId="6" xfId="0" applyFont="1" applyFill="1" applyBorder="1" applyAlignment="1">
      <alignment/>
    </xf>
    <xf numFmtId="167" fontId="2" fillId="0" borderId="0" xfId="0" applyNumberFormat="1" applyFont="1" applyFill="1" applyAlignment="1">
      <alignment horizontal="right" shrinkToFit="1"/>
    </xf>
    <xf numFmtId="4" fontId="2" fillId="0" borderId="0" xfId="0" applyNumberFormat="1" applyFont="1" applyFill="1" applyAlignment="1">
      <alignment horizontal="right" shrinkToFit="1"/>
    </xf>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164" fontId="2" fillId="0" borderId="1" xfId="0" applyNumberFormat="1" applyFont="1" applyFill="1" applyBorder="1" applyAlignment="1" applyProtection="1">
      <alignment horizontal="right" shrinkToFit="1"/>
      <protection locked="0"/>
    </xf>
    <xf numFmtId="4" fontId="8" fillId="0" borderId="0" xfId="0" applyNumberFormat="1" applyFont="1" applyFill="1" applyAlignment="1">
      <alignment horizontal="right" shrinkToFit="1"/>
    </xf>
    <xf numFmtId="0" fontId="1" fillId="0" borderId="1" xfId="0" applyFont="1" applyFill="1" applyBorder="1" applyAlignment="1">
      <alignment horizontal="left" vertical="top" wrapText="1"/>
    </xf>
    <xf numFmtId="49" fontId="2" fillId="3" borderId="1" xfId="0" applyNumberFormat="1" applyFont="1" applyFill="1" applyBorder="1" applyAlignment="1" applyProtection="1">
      <alignment horizontal="center"/>
      <protection locked="0"/>
    </xf>
    <xf numFmtId="165" fontId="2" fillId="3" borderId="1" xfId="0" applyNumberFormat="1" applyFont="1" applyFill="1" applyBorder="1" applyAlignment="1">
      <alignment/>
    </xf>
    <xf numFmtId="43" fontId="2" fillId="3" borderId="1" xfId="0" applyNumberFormat="1" applyFont="1" applyFill="1" applyBorder="1" applyAlignment="1">
      <alignment wrapText="1"/>
    </xf>
    <xf numFmtId="0" fontId="2" fillId="3" borderId="1" xfId="0" applyNumberFormat="1" applyFont="1" applyFill="1" applyBorder="1" applyAlignment="1">
      <alignment wrapText="1"/>
    </xf>
    <xf numFmtId="49" fontId="2" fillId="0" borderId="0" xfId="0" applyNumberFormat="1" applyFont="1" applyAlignment="1">
      <alignment horizontal="right"/>
    </xf>
    <xf numFmtId="0" fontId="1" fillId="0" borderId="0" xfId="0" applyFont="1" applyAlignment="1">
      <alignment/>
    </xf>
    <xf numFmtId="0" fontId="2" fillId="0" borderId="1" xfId="0" applyFont="1" applyBorder="1" applyAlignment="1">
      <alignment horizontal="justify"/>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2" xfId="0" applyFont="1" applyFill="1" applyBorder="1" applyAlignment="1">
      <alignment/>
    </xf>
    <xf numFmtId="0" fontId="1" fillId="3" borderId="1" xfId="0" applyFont="1" applyFill="1" applyBorder="1" applyAlignment="1">
      <alignment horizontal="left" vertical="center" wrapText="1"/>
    </xf>
    <xf numFmtId="43" fontId="2" fillId="3" borderId="1" xfId="0" applyNumberFormat="1" applyFont="1" applyFill="1" applyBorder="1" applyAlignment="1">
      <alignment/>
    </xf>
    <xf numFmtId="165" fontId="1" fillId="0" borderId="1" xfId="0" applyNumberFormat="1" applyFont="1" applyFill="1" applyBorder="1" applyAlignment="1">
      <alignment horizontal="center"/>
    </xf>
    <xf numFmtId="43" fontId="1" fillId="0" borderId="1" xfId="0" applyNumberFormat="1" applyFont="1" applyFill="1" applyBorder="1" applyAlignment="1">
      <alignment horizontal="center"/>
    </xf>
    <xf numFmtId="0" fontId="1"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wrapText="1"/>
    </xf>
    <xf numFmtId="49" fontId="2" fillId="0" borderId="0" xfId="0" applyNumberFormat="1" applyFont="1"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right"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1" fillId="0" borderId="0" xfId="0" applyNumberFormat="1" applyFont="1" applyAlignment="1">
      <alignment horizontal="right"/>
    </xf>
    <xf numFmtId="0" fontId="2" fillId="0" borderId="1" xfId="0" applyFont="1" applyBorder="1" applyAlignment="1">
      <alignment horizontal="center" vertical="center" wrapText="1"/>
    </xf>
    <xf numFmtId="0" fontId="1" fillId="0" borderId="1" xfId="0" applyFont="1" applyBorder="1" applyAlignment="1">
      <alignment horizontal="left" vertical="center"/>
    </xf>
    <xf numFmtId="0" fontId="2" fillId="0" borderId="1" xfId="0" applyFont="1" applyBorder="1" applyAlignment="1">
      <alignment horizontal="left"/>
    </xf>
    <xf numFmtId="41" fontId="1" fillId="0" borderId="1" xfId="0" applyNumberFormat="1"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right"/>
    </xf>
    <xf numFmtId="0" fontId="2" fillId="0" borderId="0" xfId="0" applyFont="1" applyBorder="1" applyAlignment="1">
      <alignment/>
    </xf>
    <xf numFmtId="0" fontId="2" fillId="2" borderId="0" xfId="0" applyFont="1" applyFill="1" applyBorder="1" applyAlignment="1">
      <alignment horizontal="right" vertical="center" wrapText="1"/>
    </xf>
    <xf numFmtId="0" fontId="1" fillId="0" borderId="0" xfId="0" applyFont="1" applyAlignment="1">
      <alignment/>
    </xf>
    <xf numFmtId="0" fontId="1" fillId="2" borderId="0" xfId="0" applyFont="1" applyFill="1" applyBorder="1" applyAlignment="1">
      <alignment horizontal="right" vertical="center" wrapText="1"/>
    </xf>
    <xf numFmtId="0" fontId="2" fillId="2" borderId="0" xfId="0" applyFont="1" applyFill="1" applyBorder="1" applyAlignment="1">
      <alignment horizontal="righ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222"/>
  <sheetViews>
    <sheetView workbookViewId="0" topLeftCell="A1">
      <selection activeCell="A1" sqref="A1:C3"/>
    </sheetView>
  </sheetViews>
  <sheetFormatPr defaultColWidth="9.00390625" defaultRowHeight="12.75"/>
  <cols>
    <col min="1" max="1" width="24.125" style="0" customWidth="1"/>
    <col min="2" max="2" width="49.00390625" style="0" customWidth="1"/>
    <col min="3" max="3" width="14.625" style="0" customWidth="1"/>
    <col min="4" max="4" width="18.375" style="0" customWidth="1"/>
  </cols>
  <sheetData>
    <row r="1" spans="1:3" ht="15">
      <c r="A1" s="158"/>
      <c r="B1" s="134" t="s">
        <v>666</v>
      </c>
      <c r="C1" s="134"/>
    </row>
    <row r="2" spans="1:5" s="12" customFormat="1" ht="15">
      <c r="A2" s="11"/>
      <c r="B2" s="135" t="s">
        <v>427</v>
      </c>
      <c r="C2" s="135"/>
      <c r="D2" s="11"/>
      <c r="E2" s="11"/>
    </row>
    <row r="3" spans="1:5" s="12" customFormat="1" ht="15">
      <c r="A3" s="11"/>
      <c r="B3" s="135" t="s">
        <v>594</v>
      </c>
      <c r="C3" s="135"/>
      <c r="D3" s="11"/>
      <c r="E3" s="11"/>
    </row>
    <row r="4" spans="1:5" s="12" customFormat="1" ht="15">
      <c r="A4" s="1"/>
      <c r="B4" s="1"/>
      <c r="C4" s="1"/>
      <c r="D4" s="11"/>
      <c r="E4" s="11"/>
    </row>
    <row r="5" spans="1:3" ht="48.75" customHeight="1">
      <c r="A5" s="136" t="s">
        <v>667</v>
      </c>
      <c r="B5" s="136"/>
      <c r="C5" s="136"/>
    </row>
    <row r="7" spans="1:3" ht="45" customHeight="1">
      <c r="A7" s="2" t="s">
        <v>477</v>
      </c>
      <c r="B7" s="2" t="s">
        <v>478</v>
      </c>
      <c r="C7" s="13" t="s">
        <v>651</v>
      </c>
    </row>
    <row r="8" spans="1:4" ht="15">
      <c r="A8" s="3">
        <v>1</v>
      </c>
      <c r="B8" s="4">
        <v>2</v>
      </c>
      <c r="C8" s="3">
        <v>3</v>
      </c>
      <c r="D8" s="14"/>
    </row>
    <row r="9" spans="1:4" ht="15">
      <c r="A9" s="5" t="s">
        <v>479</v>
      </c>
      <c r="B9" s="43" t="s">
        <v>480</v>
      </c>
      <c r="C9" s="6">
        <v>2517531.5</v>
      </c>
      <c r="D9" s="14"/>
    </row>
    <row r="10" spans="1:4" ht="15">
      <c r="A10" s="7" t="s">
        <v>481</v>
      </c>
      <c r="B10" s="33" t="s">
        <v>482</v>
      </c>
      <c r="C10" s="8">
        <v>1566280.6</v>
      </c>
      <c r="D10" s="16"/>
    </row>
    <row r="11" spans="1:3" ht="15">
      <c r="A11" s="7" t="s">
        <v>483</v>
      </c>
      <c r="B11" s="33" t="s">
        <v>484</v>
      </c>
      <c r="C11" s="8">
        <v>1566280.6</v>
      </c>
    </row>
    <row r="12" spans="1:3" ht="15">
      <c r="A12" s="7" t="s">
        <v>485</v>
      </c>
      <c r="B12" s="33" t="s">
        <v>486</v>
      </c>
      <c r="C12" s="8">
        <v>227451.7</v>
      </c>
    </row>
    <row r="13" spans="1:3" ht="30.75">
      <c r="A13" s="7" t="s">
        <v>487</v>
      </c>
      <c r="B13" s="33" t="s">
        <v>488</v>
      </c>
      <c r="C13" s="8">
        <v>108660.6</v>
      </c>
    </row>
    <row r="14" spans="1:3" ht="30.75">
      <c r="A14" s="7" t="s">
        <v>493</v>
      </c>
      <c r="B14" s="33" t="s">
        <v>494</v>
      </c>
      <c r="C14" s="8">
        <v>118757.7</v>
      </c>
    </row>
    <row r="15" spans="1:3" ht="15">
      <c r="A15" s="7" t="s">
        <v>495</v>
      </c>
      <c r="B15" s="33" t="s">
        <v>496</v>
      </c>
      <c r="C15" s="8">
        <v>33.4</v>
      </c>
    </row>
    <row r="16" spans="1:3" ht="15">
      <c r="A16" s="7" t="s">
        <v>497</v>
      </c>
      <c r="B16" s="33" t="s">
        <v>498</v>
      </c>
      <c r="C16" s="8">
        <v>245277.1</v>
      </c>
    </row>
    <row r="17" spans="1:3" ht="62.25">
      <c r="A17" s="7" t="s">
        <v>499</v>
      </c>
      <c r="B17" s="33" t="s">
        <v>500</v>
      </c>
      <c r="C17" s="8">
        <v>17935.7</v>
      </c>
    </row>
    <row r="18" spans="1:3" ht="15">
      <c r="A18" s="7" t="s">
        <v>501</v>
      </c>
      <c r="B18" s="33" t="s">
        <v>502</v>
      </c>
      <c r="C18" s="8">
        <v>130597.7</v>
      </c>
    </row>
    <row r="19" spans="1:3" ht="15">
      <c r="A19" s="7" t="s">
        <v>503</v>
      </c>
      <c r="B19" s="33" t="s">
        <v>504</v>
      </c>
      <c r="C19" s="8">
        <v>96743.7</v>
      </c>
    </row>
    <row r="20" spans="1:3" ht="15">
      <c r="A20" s="7" t="s">
        <v>505</v>
      </c>
      <c r="B20" s="33" t="s">
        <v>506</v>
      </c>
      <c r="C20" s="8">
        <v>46059</v>
      </c>
    </row>
    <row r="21" spans="1:3" ht="46.5">
      <c r="A21" s="7" t="s">
        <v>507</v>
      </c>
      <c r="B21" s="33" t="s">
        <v>508</v>
      </c>
      <c r="C21" s="8">
        <v>12959.3</v>
      </c>
    </row>
    <row r="22" spans="1:3" ht="46.5">
      <c r="A22" s="7" t="s">
        <v>509</v>
      </c>
      <c r="B22" s="33" t="s">
        <v>510</v>
      </c>
      <c r="C22" s="8">
        <v>33099.7</v>
      </c>
    </row>
    <row r="23" spans="1:3" ht="46.5">
      <c r="A23" s="7" t="s">
        <v>511</v>
      </c>
      <c r="B23" s="33" t="s">
        <v>512</v>
      </c>
      <c r="C23" s="8">
        <v>-1511.1</v>
      </c>
    </row>
    <row r="24" spans="1:3" ht="45.75" customHeight="1">
      <c r="A24" s="7" t="s">
        <v>513</v>
      </c>
      <c r="B24" s="33" t="s">
        <v>514</v>
      </c>
      <c r="C24" s="8">
        <v>-30.1</v>
      </c>
    </row>
    <row r="25" spans="1:3" ht="46.5" customHeight="1">
      <c r="A25" s="7" t="s">
        <v>515</v>
      </c>
      <c r="B25" s="33" t="s">
        <v>516</v>
      </c>
      <c r="C25" s="8">
        <v>-1384.3</v>
      </c>
    </row>
    <row r="26" spans="1:3" ht="30.75">
      <c r="A26" s="7" t="s">
        <v>517</v>
      </c>
      <c r="B26" s="33" t="s">
        <v>518</v>
      </c>
      <c r="C26" s="8">
        <v>-96.7</v>
      </c>
    </row>
    <row r="27" spans="1:3" ht="47.25" customHeight="1">
      <c r="A27" s="7" t="s">
        <v>519</v>
      </c>
      <c r="B27" s="33" t="s">
        <v>520</v>
      </c>
      <c r="C27" s="8">
        <v>289228.4</v>
      </c>
    </row>
    <row r="28" spans="1:3" ht="63" customHeight="1">
      <c r="A28" s="7" t="s">
        <v>521</v>
      </c>
      <c r="B28" s="33" t="s">
        <v>522</v>
      </c>
      <c r="C28" s="8">
        <v>14820.2</v>
      </c>
    </row>
    <row r="29" spans="1:3" ht="108.75">
      <c r="A29" s="7" t="s">
        <v>523</v>
      </c>
      <c r="B29" s="33" t="s">
        <v>524</v>
      </c>
      <c r="C29" s="8">
        <v>254015.2</v>
      </c>
    </row>
    <row r="30" spans="1:3" ht="61.5" customHeight="1">
      <c r="A30" s="7" t="s">
        <v>525</v>
      </c>
      <c r="B30" s="33" t="s">
        <v>526</v>
      </c>
      <c r="C30" s="8">
        <v>9661.3</v>
      </c>
    </row>
    <row r="31" spans="1:3" ht="63" customHeight="1">
      <c r="A31" s="7" t="s">
        <v>527</v>
      </c>
      <c r="B31" s="33" t="s">
        <v>528</v>
      </c>
      <c r="C31" s="8">
        <v>10731.7</v>
      </c>
    </row>
    <row r="32" spans="1:3" ht="30.75">
      <c r="A32" s="7" t="s">
        <v>529</v>
      </c>
      <c r="B32" s="33" t="s">
        <v>530</v>
      </c>
      <c r="C32" s="8">
        <v>33265.2</v>
      </c>
    </row>
    <row r="33" spans="1:3" ht="30.75">
      <c r="A33" s="7" t="s">
        <v>531</v>
      </c>
      <c r="B33" s="33" t="s">
        <v>532</v>
      </c>
      <c r="C33" s="8">
        <v>33265.2</v>
      </c>
    </row>
    <row r="34" spans="1:3" ht="30.75">
      <c r="A34" s="7" t="s">
        <v>533</v>
      </c>
      <c r="B34" s="33" t="s">
        <v>534</v>
      </c>
      <c r="C34" s="8">
        <v>1231.4</v>
      </c>
    </row>
    <row r="35" spans="1:3" ht="30.75">
      <c r="A35" s="7" t="s">
        <v>535</v>
      </c>
      <c r="B35" s="33" t="s">
        <v>536</v>
      </c>
      <c r="C35" s="8">
        <v>1231.4</v>
      </c>
    </row>
    <row r="36" spans="1:3" ht="30.75">
      <c r="A36" s="7" t="s">
        <v>537</v>
      </c>
      <c r="B36" s="33" t="s">
        <v>538</v>
      </c>
      <c r="C36" s="8">
        <v>97145.4</v>
      </c>
    </row>
    <row r="37" spans="1:3" ht="30.75" customHeight="1">
      <c r="A37" s="7" t="s">
        <v>539</v>
      </c>
      <c r="B37" s="33" t="s">
        <v>540</v>
      </c>
      <c r="C37" s="8">
        <v>89743.5</v>
      </c>
    </row>
    <row r="38" spans="1:3" ht="46.5">
      <c r="A38" s="7" t="s">
        <v>541</v>
      </c>
      <c r="B38" s="33" t="s">
        <v>542</v>
      </c>
      <c r="C38" s="8">
        <v>7401.9</v>
      </c>
    </row>
    <row r="39" spans="1:3" ht="15" customHeight="1">
      <c r="A39" s="7" t="s">
        <v>543</v>
      </c>
      <c r="B39" s="33" t="s">
        <v>544</v>
      </c>
      <c r="C39" s="8">
        <v>18973.9</v>
      </c>
    </row>
    <row r="40" spans="1:3" ht="30.75">
      <c r="A40" s="7" t="s">
        <v>545</v>
      </c>
      <c r="B40" s="33" t="s">
        <v>546</v>
      </c>
      <c r="C40" s="8">
        <v>304.3</v>
      </c>
    </row>
    <row r="41" spans="1:3" ht="78">
      <c r="A41" s="7" t="s">
        <v>547</v>
      </c>
      <c r="B41" s="33" t="s">
        <v>548</v>
      </c>
      <c r="C41" s="8">
        <v>99.9</v>
      </c>
    </row>
    <row r="42" spans="1:3" ht="78">
      <c r="A42" s="7" t="s">
        <v>549</v>
      </c>
      <c r="B42" s="33" t="s">
        <v>550</v>
      </c>
      <c r="C42" s="8">
        <v>44.9</v>
      </c>
    </row>
    <row r="43" spans="1:3" ht="46.5" customHeight="1">
      <c r="A43" s="7" t="s">
        <v>551</v>
      </c>
      <c r="B43" s="33" t="s">
        <v>552</v>
      </c>
      <c r="C43" s="8">
        <v>215.1</v>
      </c>
    </row>
    <row r="44" spans="1:3" ht="63" customHeight="1">
      <c r="A44" s="7" t="s">
        <v>553</v>
      </c>
      <c r="B44" s="33" t="s">
        <v>554</v>
      </c>
      <c r="C44" s="8">
        <v>12.7</v>
      </c>
    </row>
    <row r="45" spans="1:3" ht="109.5" customHeight="1">
      <c r="A45" s="7" t="s">
        <v>555</v>
      </c>
      <c r="B45" s="33" t="s">
        <v>556</v>
      </c>
      <c r="C45" s="8">
        <v>471.6</v>
      </c>
    </row>
    <row r="46" spans="1:3" ht="78">
      <c r="A46" s="7" t="s">
        <v>557</v>
      </c>
      <c r="B46" s="33" t="s">
        <v>558</v>
      </c>
      <c r="C46" s="8">
        <v>2099.9</v>
      </c>
    </row>
    <row r="47" spans="1:3" ht="46.5">
      <c r="A47" s="7" t="s">
        <v>559</v>
      </c>
      <c r="B47" s="33" t="s">
        <v>560</v>
      </c>
      <c r="C47" s="8">
        <v>9892.8</v>
      </c>
    </row>
    <row r="48" spans="1:3" ht="78">
      <c r="A48" s="7" t="s">
        <v>561</v>
      </c>
      <c r="B48" s="33" t="s">
        <v>562</v>
      </c>
      <c r="C48" s="8">
        <v>334.2</v>
      </c>
    </row>
    <row r="49" spans="1:3" ht="30.75">
      <c r="A49" s="7" t="s">
        <v>563</v>
      </c>
      <c r="B49" s="33" t="s">
        <v>564</v>
      </c>
      <c r="C49" s="8">
        <v>5498.5</v>
      </c>
    </row>
    <row r="50" spans="1:3" ht="15">
      <c r="A50" s="7" t="s">
        <v>565</v>
      </c>
      <c r="B50" s="33" t="s">
        <v>566</v>
      </c>
      <c r="C50" s="8">
        <v>4391.9</v>
      </c>
    </row>
    <row r="51" spans="1:3" ht="15">
      <c r="A51" s="7" t="s">
        <v>567</v>
      </c>
      <c r="B51" s="33" t="s">
        <v>568</v>
      </c>
      <c r="C51" s="8">
        <v>-500.8</v>
      </c>
    </row>
    <row r="52" spans="1:3" ht="15">
      <c r="A52" s="7" t="s">
        <v>569</v>
      </c>
      <c r="B52" s="33" t="s">
        <v>570</v>
      </c>
      <c r="C52" s="8">
        <v>4892.7</v>
      </c>
    </row>
    <row r="53" spans="1:3" ht="62.25">
      <c r="A53" s="7" t="s">
        <v>571</v>
      </c>
      <c r="B53" s="33" t="s">
        <v>572</v>
      </c>
      <c r="C53" s="8">
        <v>20.2</v>
      </c>
    </row>
    <row r="54" spans="1:3" ht="46.5">
      <c r="A54" s="7" t="s">
        <v>573</v>
      </c>
      <c r="B54" s="33" t="s">
        <v>574</v>
      </c>
      <c r="C54" s="8">
        <v>20.2</v>
      </c>
    </row>
    <row r="55" spans="1:3" ht="30.75">
      <c r="A55" s="7" t="s">
        <v>575</v>
      </c>
      <c r="B55" s="33" t="s">
        <v>576</v>
      </c>
      <c r="C55" s="8">
        <v>-10282.2</v>
      </c>
    </row>
    <row r="56" spans="1:3" ht="30.75">
      <c r="A56" s="7" t="s">
        <v>577</v>
      </c>
      <c r="B56" s="33" t="s">
        <v>578</v>
      </c>
      <c r="C56" s="8">
        <v>-10282.2</v>
      </c>
    </row>
    <row r="57" spans="1:4" ht="15">
      <c r="A57" s="5" t="s">
        <v>579</v>
      </c>
      <c r="B57" s="43" t="s">
        <v>580</v>
      </c>
      <c r="C57" s="6">
        <v>1322721.5</v>
      </c>
      <c r="D57" s="14"/>
    </row>
    <row r="58" spans="1:4" ht="46.5">
      <c r="A58" s="7" t="s">
        <v>581</v>
      </c>
      <c r="B58" s="33" t="s">
        <v>582</v>
      </c>
      <c r="C58" s="8">
        <v>1274407</v>
      </c>
      <c r="D58" s="14"/>
    </row>
    <row r="59" spans="1:3" ht="46.5">
      <c r="A59" s="7" t="s">
        <v>583</v>
      </c>
      <c r="B59" s="33" t="s">
        <v>584</v>
      </c>
      <c r="C59" s="8">
        <v>43819.6</v>
      </c>
    </row>
    <row r="60" spans="1:3" ht="30.75">
      <c r="A60" s="7" t="s">
        <v>585</v>
      </c>
      <c r="B60" s="33" t="s">
        <v>586</v>
      </c>
      <c r="C60" s="8">
        <v>43819.6</v>
      </c>
    </row>
    <row r="61" spans="1:3" ht="62.25">
      <c r="A61" s="7" t="s">
        <v>587</v>
      </c>
      <c r="B61" s="33" t="s">
        <v>588</v>
      </c>
      <c r="C61" s="8">
        <v>457444.6</v>
      </c>
    </row>
    <row r="62" spans="1:3" ht="30.75">
      <c r="A62" s="7" t="s">
        <v>589</v>
      </c>
      <c r="B62" s="33" t="s">
        <v>590</v>
      </c>
      <c r="C62" s="8">
        <v>38924.2</v>
      </c>
    </row>
    <row r="63" spans="1:3" ht="62.25">
      <c r="A63" s="7" t="s">
        <v>591</v>
      </c>
      <c r="B63" s="33" t="s">
        <v>595</v>
      </c>
      <c r="C63" s="8">
        <v>3000</v>
      </c>
    </row>
    <row r="64" spans="1:3" ht="62.25">
      <c r="A64" s="7" t="s">
        <v>657</v>
      </c>
      <c r="B64" s="33" t="s">
        <v>656</v>
      </c>
      <c r="C64" s="8">
        <v>274756</v>
      </c>
    </row>
    <row r="65" spans="1:3" ht="46.5">
      <c r="A65" s="7" t="s">
        <v>596</v>
      </c>
      <c r="B65" s="33" t="s">
        <v>597</v>
      </c>
      <c r="C65" s="8">
        <v>32570.2</v>
      </c>
    </row>
    <row r="66" spans="1:3" ht="15">
      <c r="A66" s="7" t="s">
        <v>598</v>
      </c>
      <c r="B66" s="33" t="s">
        <v>599</v>
      </c>
      <c r="C66" s="8">
        <v>108194.2</v>
      </c>
    </row>
    <row r="67" spans="1:3" ht="46.5" hidden="1">
      <c r="A67" s="7"/>
      <c r="B67" s="33" t="s">
        <v>600</v>
      </c>
      <c r="C67" s="15"/>
    </row>
    <row r="68" spans="1:3" ht="46.5">
      <c r="A68" s="7" t="s">
        <v>601</v>
      </c>
      <c r="B68" s="33" t="s">
        <v>602</v>
      </c>
      <c r="C68" s="8">
        <v>771269.2</v>
      </c>
    </row>
    <row r="69" spans="1:3" ht="46.5">
      <c r="A69" s="7" t="s">
        <v>603</v>
      </c>
      <c r="B69" s="33" t="s">
        <v>604</v>
      </c>
      <c r="C69" s="8">
        <v>912.2</v>
      </c>
    </row>
    <row r="70" spans="1:3" ht="31.5" customHeight="1">
      <c r="A70" s="7" t="s">
        <v>605</v>
      </c>
      <c r="B70" s="33" t="s">
        <v>606</v>
      </c>
      <c r="C70" s="8">
        <v>38223.7</v>
      </c>
    </row>
    <row r="71" spans="1:3" ht="46.5">
      <c r="A71" s="7" t="s">
        <v>607</v>
      </c>
      <c r="B71" s="33" t="s">
        <v>608</v>
      </c>
      <c r="C71" s="8">
        <v>55851.9</v>
      </c>
    </row>
    <row r="72" spans="1:3" ht="46.5">
      <c r="A72" s="7" t="s">
        <v>609</v>
      </c>
      <c r="B72" s="33" t="s">
        <v>610</v>
      </c>
      <c r="C72" s="8">
        <v>29057.8</v>
      </c>
    </row>
    <row r="73" spans="1:3" ht="93">
      <c r="A73" s="7" t="s">
        <v>611</v>
      </c>
      <c r="B73" s="33" t="s">
        <v>612</v>
      </c>
      <c r="C73" s="8">
        <v>9540</v>
      </c>
    </row>
    <row r="74" spans="1:3" ht="93">
      <c r="A74" s="7" t="s">
        <v>613</v>
      </c>
      <c r="B74" s="33" t="s">
        <v>614</v>
      </c>
      <c r="C74" s="8">
        <v>36270</v>
      </c>
    </row>
    <row r="75" spans="1:3" ht="78">
      <c r="A75" s="7" t="s">
        <v>615</v>
      </c>
      <c r="B75" s="33" t="s">
        <v>616</v>
      </c>
      <c r="C75" s="8">
        <v>23380</v>
      </c>
    </row>
    <row r="76" spans="1:3" ht="19.5" customHeight="1">
      <c r="A76" s="7" t="s">
        <v>617</v>
      </c>
      <c r="B76" s="33" t="s">
        <v>618</v>
      </c>
      <c r="C76" s="8">
        <v>578193.6</v>
      </c>
    </row>
    <row r="77" spans="1:3" ht="15">
      <c r="A77" s="7" t="s">
        <v>619</v>
      </c>
      <c r="B77" s="33" t="s">
        <v>620</v>
      </c>
      <c r="C77" s="8">
        <v>776.4</v>
      </c>
    </row>
    <row r="78" spans="1:3" ht="93.75" customHeight="1">
      <c r="A78" s="7" t="s">
        <v>621</v>
      </c>
      <c r="B78" s="33" t="s">
        <v>622</v>
      </c>
      <c r="C78" s="8">
        <v>670.9</v>
      </c>
    </row>
    <row r="79" spans="1:3" ht="46.5">
      <c r="A79" s="7" t="s">
        <v>623</v>
      </c>
      <c r="B79" s="33" t="s">
        <v>624</v>
      </c>
      <c r="C79" s="8">
        <v>52</v>
      </c>
    </row>
    <row r="80" spans="1:3" ht="30.75">
      <c r="A80" s="7" t="s">
        <v>625</v>
      </c>
      <c r="B80" s="33" t="s">
        <v>626</v>
      </c>
      <c r="C80" s="8">
        <v>53.5</v>
      </c>
    </row>
    <row r="81" spans="1:3" ht="30.75" customHeight="1">
      <c r="A81" s="7" t="s">
        <v>627</v>
      </c>
      <c r="B81" s="33" t="s">
        <v>628</v>
      </c>
      <c r="C81" s="8">
        <v>1097.2</v>
      </c>
    </row>
    <row r="82" spans="1:3" ht="46.5">
      <c r="A82" s="7" t="s">
        <v>629</v>
      </c>
      <c r="B82" s="33" t="s">
        <v>630</v>
      </c>
      <c r="C82" s="8">
        <v>1097.2</v>
      </c>
    </row>
    <row r="83" spans="1:3" ht="46.5">
      <c r="A83" s="7" t="s">
        <v>660</v>
      </c>
      <c r="B83" s="33" t="s">
        <v>658</v>
      </c>
      <c r="C83" s="8">
        <v>40000</v>
      </c>
    </row>
    <row r="84" spans="1:3" ht="93">
      <c r="A84" s="7" t="s">
        <v>661</v>
      </c>
      <c r="B84" s="33" t="s">
        <v>659</v>
      </c>
      <c r="C84" s="8">
        <v>40000</v>
      </c>
    </row>
    <row r="85" spans="1:3" ht="15">
      <c r="A85" s="7" t="s">
        <v>662</v>
      </c>
      <c r="B85" s="33" t="s">
        <v>663</v>
      </c>
      <c r="C85" s="8">
        <v>8314.5</v>
      </c>
    </row>
    <row r="86" spans="1:3" ht="30.75">
      <c r="A86" s="7" t="s">
        <v>664</v>
      </c>
      <c r="B86" s="33" t="s">
        <v>665</v>
      </c>
      <c r="C86" s="8">
        <v>8314.5</v>
      </c>
    </row>
    <row r="87" spans="1:4" ht="46.5">
      <c r="A87" s="5" t="s">
        <v>631</v>
      </c>
      <c r="B87" s="43" t="s">
        <v>632</v>
      </c>
      <c r="C87" s="6">
        <v>554515.4</v>
      </c>
      <c r="D87" s="14"/>
    </row>
    <row r="88" spans="1:3" ht="15">
      <c r="A88" s="7" t="s">
        <v>633</v>
      </c>
      <c r="B88" s="33" t="s">
        <v>634</v>
      </c>
      <c r="C88" s="8">
        <v>306028.7</v>
      </c>
    </row>
    <row r="89" spans="1:3" ht="46.5">
      <c r="A89" s="7" t="s">
        <v>635</v>
      </c>
      <c r="B89" s="33" t="s">
        <v>636</v>
      </c>
      <c r="C89" s="8">
        <v>298003.5</v>
      </c>
    </row>
    <row r="90" spans="1:3" ht="78">
      <c r="A90" s="7" t="s">
        <v>637</v>
      </c>
      <c r="B90" s="33" t="s">
        <v>638</v>
      </c>
      <c r="C90" s="8">
        <v>72.1</v>
      </c>
    </row>
    <row r="91" spans="1:3" ht="80.25" customHeight="1">
      <c r="A91" s="7" t="s">
        <v>639</v>
      </c>
      <c r="B91" s="33" t="s">
        <v>640</v>
      </c>
      <c r="C91" s="8">
        <v>7953.1</v>
      </c>
    </row>
    <row r="92" spans="1:3" ht="46.5">
      <c r="A92" s="7" t="s">
        <v>641</v>
      </c>
      <c r="B92" s="33" t="s">
        <v>642</v>
      </c>
      <c r="C92" s="8">
        <v>248486.7</v>
      </c>
    </row>
    <row r="93" spans="1:3" ht="78">
      <c r="A93" s="7" t="s">
        <v>643</v>
      </c>
      <c r="B93" s="33" t="s">
        <v>644</v>
      </c>
      <c r="C93" s="8">
        <v>32.6</v>
      </c>
    </row>
    <row r="94" spans="1:3" ht="93">
      <c r="A94" s="7" t="s">
        <v>645</v>
      </c>
      <c r="B94" s="33" t="s">
        <v>646</v>
      </c>
      <c r="C94" s="8">
        <v>118.8</v>
      </c>
    </row>
    <row r="95" spans="1:3" ht="62.25">
      <c r="A95" s="7" t="s">
        <v>647</v>
      </c>
      <c r="B95" s="33" t="s">
        <v>648</v>
      </c>
      <c r="C95" s="8">
        <v>4579.1</v>
      </c>
    </row>
    <row r="96" spans="1:3" ht="93" customHeight="1">
      <c r="A96" s="7" t="s">
        <v>652</v>
      </c>
      <c r="B96" s="33" t="s">
        <v>654</v>
      </c>
      <c r="C96" s="8">
        <v>224238</v>
      </c>
    </row>
    <row r="97" spans="1:3" ht="93.75" customHeight="1">
      <c r="A97" s="7" t="s">
        <v>653</v>
      </c>
      <c r="B97" s="33" t="s">
        <v>655</v>
      </c>
      <c r="C97" s="8">
        <v>3648.1</v>
      </c>
    </row>
    <row r="98" spans="1:3" ht="62.25">
      <c r="A98" s="7" t="s">
        <v>649</v>
      </c>
      <c r="B98" s="33" t="s">
        <v>650</v>
      </c>
      <c r="C98" s="8">
        <v>15870.1</v>
      </c>
    </row>
    <row r="99" spans="1:4" ht="15">
      <c r="A99" s="7"/>
      <c r="B99" s="43" t="s">
        <v>442</v>
      </c>
      <c r="C99" s="6">
        <v>4394768.4</v>
      </c>
      <c r="D99" s="14"/>
    </row>
    <row r="100" ht="12.75">
      <c r="B100" s="10"/>
    </row>
    <row r="101" ht="12.75">
      <c r="B101" s="10"/>
    </row>
    <row r="102" ht="12.75">
      <c r="B102" s="10"/>
    </row>
    <row r="103" ht="12.75">
      <c r="B103" s="10"/>
    </row>
    <row r="104" ht="12.75">
      <c r="B104" s="10"/>
    </row>
    <row r="105" ht="12.75">
      <c r="B105" s="10"/>
    </row>
    <row r="106" ht="12.75">
      <c r="B106" s="10"/>
    </row>
    <row r="107" ht="12.75">
      <c r="B107" s="10"/>
    </row>
    <row r="108" ht="12.75">
      <c r="B108" s="10"/>
    </row>
    <row r="109" ht="12.75">
      <c r="B109" s="10"/>
    </row>
    <row r="110" ht="12.75">
      <c r="B110" s="10"/>
    </row>
    <row r="111" ht="12.75">
      <c r="B111" s="10"/>
    </row>
    <row r="112" ht="12.75">
      <c r="B112" s="10"/>
    </row>
    <row r="113" ht="12.75">
      <c r="B113" s="10"/>
    </row>
    <row r="114" ht="12.75">
      <c r="B114" s="10"/>
    </row>
    <row r="115" ht="12.75">
      <c r="B115" s="10"/>
    </row>
    <row r="116" ht="12.75">
      <c r="B116" s="10"/>
    </row>
    <row r="117" ht="12.75">
      <c r="B117" s="10"/>
    </row>
    <row r="118" ht="12.75">
      <c r="B118" s="10"/>
    </row>
    <row r="119" ht="12.75">
      <c r="B119" s="10"/>
    </row>
    <row r="120" ht="12.75">
      <c r="B120" s="10"/>
    </row>
    <row r="121" ht="12.75">
      <c r="B121" s="10"/>
    </row>
    <row r="122" ht="12.75">
      <c r="B122" s="10"/>
    </row>
    <row r="123" ht="12.75">
      <c r="B123" s="10"/>
    </row>
    <row r="124" ht="12.75">
      <c r="B124" s="10"/>
    </row>
    <row r="125" ht="12.75">
      <c r="B125" s="10"/>
    </row>
    <row r="126" ht="12.75">
      <c r="B126" s="10"/>
    </row>
    <row r="127" ht="12.75">
      <c r="B127" s="10"/>
    </row>
    <row r="128" ht="12.75">
      <c r="B128" s="10"/>
    </row>
    <row r="129" ht="12.75">
      <c r="B129" s="10"/>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sheetData>
  <mergeCells count="4">
    <mergeCell ref="A5:C5"/>
    <mergeCell ref="B1:C1"/>
    <mergeCell ref="B2:C2"/>
    <mergeCell ref="B3:C3"/>
  </mergeCells>
  <printOptions/>
  <pageMargins left="1.3779527559055118" right="0.3937007874015748" top="0.7874015748031497" bottom="0.7874015748031497" header="0.5118110236220472" footer="0.5118110236220472"/>
  <pageSetup firstPageNumber="2" useFirstPageNumber="1" fitToHeight="6" fitToWidth="1" horizontalDpi="600" verticalDpi="600" orientation="portrait" paperSize="9" scale="9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C258"/>
  <sheetViews>
    <sheetView workbookViewId="0" topLeftCell="A1">
      <selection activeCell="B2" sqref="B2:C2"/>
    </sheetView>
  </sheetViews>
  <sheetFormatPr defaultColWidth="9.00390625" defaultRowHeight="12.75"/>
  <cols>
    <col min="1" max="1" width="27.00390625" style="17" customWidth="1"/>
    <col min="2" max="2" width="43.375" style="42" customWidth="1"/>
    <col min="3" max="3" width="13.50390625" style="18" customWidth="1"/>
    <col min="4" max="16384" width="9.125" style="12" customWidth="1"/>
  </cols>
  <sheetData>
    <row r="1" spans="1:3" ht="15">
      <c r="A1" s="158"/>
      <c r="B1" s="134" t="s">
        <v>668</v>
      </c>
      <c r="C1" s="134"/>
    </row>
    <row r="2" spans="1:3" ht="15">
      <c r="A2" s="11"/>
      <c r="B2" s="135" t="s">
        <v>427</v>
      </c>
      <c r="C2" s="135"/>
    </row>
    <row r="3" spans="1:3" ht="15">
      <c r="A3" s="11"/>
      <c r="B3" s="135" t="s">
        <v>594</v>
      </c>
      <c r="C3" s="135"/>
    </row>
    <row r="4" spans="1:3" ht="15">
      <c r="A4" s="137"/>
      <c r="B4" s="137"/>
      <c r="C4" s="137"/>
    </row>
    <row r="5" spans="1:3" ht="15">
      <c r="A5" s="137" t="s">
        <v>670</v>
      </c>
      <c r="B5" s="137"/>
      <c r="C5" s="137"/>
    </row>
    <row r="6" spans="2:3" ht="15">
      <c r="B6" s="19"/>
      <c r="C6" s="20"/>
    </row>
    <row r="7" spans="1:3" ht="30.75">
      <c r="A7" s="21" t="s">
        <v>671</v>
      </c>
      <c r="B7" s="22" t="s">
        <v>672</v>
      </c>
      <c r="C7" s="23" t="s">
        <v>673</v>
      </c>
    </row>
    <row r="8" spans="1:3" ht="15">
      <c r="A8" s="24" t="s">
        <v>674</v>
      </c>
      <c r="B8" s="25" t="s">
        <v>675</v>
      </c>
      <c r="C8" s="26" t="s">
        <v>676</v>
      </c>
    </row>
    <row r="9" spans="1:3" ht="30.75">
      <c r="A9" s="49"/>
      <c r="B9" s="50" t="s">
        <v>677</v>
      </c>
      <c r="C9" s="51">
        <f>C10</f>
        <v>33265.2</v>
      </c>
    </row>
    <row r="10" spans="1:3" ht="30.75">
      <c r="A10" s="28" t="s">
        <v>678</v>
      </c>
      <c r="B10" s="29" t="s">
        <v>532</v>
      </c>
      <c r="C10" s="30">
        <v>33265.2</v>
      </c>
    </row>
    <row r="11" spans="1:3" ht="30.75" customHeight="1">
      <c r="A11" s="52"/>
      <c r="B11" s="53" t="s">
        <v>679</v>
      </c>
      <c r="C11" s="35">
        <f>C12+C13+C14+C15+C17+C18+C21+C16+C19+C20</f>
        <v>371588.5</v>
      </c>
    </row>
    <row r="12" spans="1:3" ht="62.25">
      <c r="A12" s="28" t="s">
        <v>680</v>
      </c>
      <c r="B12" s="29" t="s">
        <v>681</v>
      </c>
      <c r="C12" s="30">
        <v>570.5</v>
      </c>
    </row>
    <row r="13" spans="1:3" ht="62.25">
      <c r="A13" s="28" t="s">
        <v>682</v>
      </c>
      <c r="B13" s="29" t="s">
        <v>683</v>
      </c>
      <c r="C13" s="30">
        <v>24.9</v>
      </c>
    </row>
    <row r="14" spans="1:3" ht="48" customHeight="1">
      <c r="A14" s="28" t="s">
        <v>684</v>
      </c>
      <c r="B14" s="29" t="s">
        <v>636</v>
      </c>
      <c r="C14" s="30">
        <v>127311.1</v>
      </c>
    </row>
    <row r="15" spans="1:3" ht="96" customHeight="1">
      <c r="A15" s="28" t="s">
        <v>685</v>
      </c>
      <c r="B15" s="29" t="s">
        <v>640</v>
      </c>
      <c r="C15" s="30">
        <v>5574.5</v>
      </c>
    </row>
    <row r="16" spans="1:3" ht="77.25" customHeight="1">
      <c r="A16" s="28" t="s">
        <v>686</v>
      </c>
      <c r="B16" s="29" t="s">
        <v>644</v>
      </c>
      <c r="C16" s="30">
        <v>32.6</v>
      </c>
    </row>
    <row r="17" spans="1:3" ht="93" customHeight="1">
      <c r="A17" s="28" t="s">
        <v>687</v>
      </c>
      <c r="B17" s="29" t="s">
        <v>646</v>
      </c>
      <c r="C17" s="30">
        <v>103.3</v>
      </c>
    </row>
    <row r="18" spans="1:3" ht="78">
      <c r="A18" s="28" t="s">
        <v>688</v>
      </c>
      <c r="B18" s="29" t="s">
        <v>648</v>
      </c>
      <c r="C18" s="30">
        <v>605.1</v>
      </c>
    </row>
    <row r="19" spans="1:3" ht="108.75">
      <c r="A19" s="28" t="s">
        <v>689</v>
      </c>
      <c r="B19" s="33" t="s">
        <v>654</v>
      </c>
      <c r="C19" s="30">
        <v>224238</v>
      </c>
    </row>
    <row r="20" spans="1:3" ht="109.5" customHeight="1">
      <c r="A20" s="28" t="s">
        <v>690</v>
      </c>
      <c r="B20" s="33" t="s">
        <v>655</v>
      </c>
      <c r="C20" s="30">
        <v>3648.1</v>
      </c>
    </row>
    <row r="21" spans="1:3" ht="62.25">
      <c r="A21" s="28" t="s">
        <v>691</v>
      </c>
      <c r="B21" s="29" t="s">
        <v>650</v>
      </c>
      <c r="C21" s="30">
        <v>9480.4</v>
      </c>
    </row>
    <row r="22" spans="1:3" ht="46.5" customHeight="1">
      <c r="A22" s="52"/>
      <c r="B22" s="53" t="s">
        <v>692</v>
      </c>
      <c r="C22" s="35">
        <f>C23+C24+C25+C26</f>
        <v>31751.100000000002</v>
      </c>
    </row>
    <row r="23" spans="1:3" ht="46.5" customHeight="1">
      <c r="A23" s="28" t="s">
        <v>693</v>
      </c>
      <c r="B23" s="29" t="s">
        <v>636</v>
      </c>
      <c r="C23" s="30">
        <v>26122.8</v>
      </c>
    </row>
    <row r="24" spans="1:3" ht="95.25" customHeight="1">
      <c r="A24" s="28" t="s">
        <v>694</v>
      </c>
      <c r="B24" s="29" t="s">
        <v>640</v>
      </c>
      <c r="C24" s="30">
        <v>128.4</v>
      </c>
    </row>
    <row r="25" spans="1:3" ht="78">
      <c r="A25" s="28" t="s">
        <v>695</v>
      </c>
      <c r="B25" s="29" t="s">
        <v>648</v>
      </c>
      <c r="C25" s="30">
        <v>2449.5</v>
      </c>
    </row>
    <row r="26" spans="1:3" ht="62.25">
      <c r="A26" s="28" t="s">
        <v>696</v>
      </c>
      <c r="B26" s="29" t="s">
        <v>650</v>
      </c>
      <c r="C26" s="30">
        <v>3050.4</v>
      </c>
    </row>
    <row r="27" spans="1:3" ht="45.75" customHeight="1">
      <c r="A27" s="52"/>
      <c r="B27" s="53" t="s">
        <v>697</v>
      </c>
      <c r="C27" s="35">
        <f>C28</f>
        <v>30</v>
      </c>
    </row>
    <row r="28" spans="1:3" ht="62.25">
      <c r="A28" s="28" t="s">
        <v>698</v>
      </c>
      <c r="B28" s="29" t="s">
        <v>683</v>
      </c>
      <c r="C28" s="30">
        <v>30</v>
      </c>
    </row>
    <row r="29" spans="1:3" ht="30.75" customHeight="1">
      <c r="A29" s="52"/>
      <c r="B29" s="53" t="s">
        <v>699</v>
      </c>
      <c r="C29" s="35">
        <f>C30+C33+C34+C35+C37+C38+C31+C32+C36</f>
        <v>152337.6</v>
      </c>
    </row>
    <row r="30" spans="1:3" ht="62.25">
      <c r="A30" s="28" t="s">
        <v>700</v>
      </c>
      <c r="B30" s="29" t="s">
        <v>681</v>
      </c>
      <c r="C30" s="30">
        <v>377.6</v>
      </c>
    </row>
    <row r="31" spans="1:3" ht="62.25">
      <c r="A31" s="28" t="s">
        <v>701</v>
      </c>
      <c r="B31" s="29" t="s">
        <v>683</v>
      </c>
      <c r="C31" s="30">
        <v>206.7</v>
      </c>
    </row>
    <row r="32" spans="1:3" ht="30.75">
      <c r="A32" s="28" t="s">
        <v>702</v>
      </c>
      <c r="B32" s="29" t="s">
        <v>703</v>
      </c>
      <c r="C32" s="30">
        <v>4.8</v>
      </c>
    </row>
    <row r="33" spans="1:3" ht="48" customHeight="1">
      <c r="A33" s="28" t="s">
        <v>704</v>
      </c>
      <c r="B33" s="29" t="s">
        <v>636</v>
      </c>
      <c r="C33" s="30">
        <v>144569.6</v>
      </c>
    </row>
    <row r="34" spans="1:3" ht="93">
      <c r="A34" s="28" t="s">
        <v>705</v>
      </c>
      <c r="B34" s="29" t="s">
        <v>638</v>
      </c>
      <c r="C34" s="30">
        <v>72.1</v>
      </c>
    </row>
    <row r="35" spans="1:3" ht="93.75" customHeight="1">
      <c r="A35" s="28" t="s">
        <v>706</v>
      </c>
      <c r="B35" s="29" t="s">
        <v>640</v>
      </c>
      <c r="C35" s="30">
        <v>2250.3</v>
      </c>
    </row>
    <row r="36" spans="1:3" ht="93" customHeight="1">
      <c r="A36" s="28" t="s">
        <v>707</v>
      </c>
      <c r="B36" s="29" t="s">
        <v>646</v>
      </c>
      <c r="C36" s="30">
        <v>15.4</v>
      </c>
    </row>
    <row r="37" spans="1:3" ht="78">
      <c r="A37" s="28" t="s">
        <v>708</v>
      </c>
      <c r="B37" s="29" t="s">
        <v>648</v>
      </c>
      <c r="C37" s="30">
        <v>1524.5</v>
      </c>
    </row>
    <row r="38" spans="1:3" ht="62.25">
      <c r="A38" s="28" t="s">
        <v>709</v>
      </c>
      <c r="B38" s="29" t="s">
        <v>650</v>
      </c>
      <c r="C38" s="30">
        <v>3316.6</v>
      </c>
    </row>
    <row r="39" spans="1:3" ht="30.75">
      <c r="A39" s="52"/>
      <c r="B39" s="53" t="s">
        <v>710</v>
      </c>
      <c r="C39" s="35">
        <f>C40</f>
        <v>413.1</v>
      </c>
    </row>
    <row r="40" spans="1:3" ht="46.5">
      <c r="A40" s="28" t="s">
        <v>711</v>
      </c>
      <c r="B40" s="29" t="s">
        <v>712</v>
      </c>
      <c r="C40" s="30">
        <v>413.1</v>
      </c>
    </row>
    <row r="41" spans="1:3" ht="46.5">
      <c r="A41" s="52"/>
      <c r="B41" s="53" t="s">
        <v>713</v>
      </c>
      <c r="C41" s="35">
        <f>C42</f>
        <v>1.5</v>
      </c>
    </row>
    <row r="42" spans="1:3" ht="62.25">
      <c r="A42" s="28" t="s">
        <v>714</v>
      </c>
      <c r="B42" s="29" t="s">
        <v>683</v>
      </c>
      <c r="C42" s="30">
        <v>1.5</v>
      </c>
    </row>
    <row r="43" spans="1:3" ht="31.5" customHeight="1">
      <c r="A43" s="52"/>
      <c r="B43" s="53" t="s">
        <v>715</v>
      </c>
      <c r="C43" s="35">
        <f>SUM(C44:C66)</f>
        <v>1271964.8</v>
      </c>
    </row>
    <row r="44" spans="1:3" ht="62.25">
      <c r="A44" s="28" t="s">
        <v>716</v>
      </c>
      <c r="B44" s="29" t="s">
        <v>681</v>
      </c>
      <c r="C44" s="30">
        <v>25.9</v>
      </c>
    </row>
    <row r="45" spans="1:3" ht="62.25">
      <c r="A45" s="28" t="s">
        <v>717</v>
      </c>
      <c r="B45" s="29" t="s">
        <v>683</v>
      </c>
      <c r="C45" s="30">
        <v>1</v>
      </c>
    </row>
    <row r="46" spans="1:3" ht="33" customHeight="1">
      <c r="A46" s="28" t="s">
        <v>718</v>
      </c>
      <c r="B46" s="29" t="s">
        <v>719</v>
      </c>
      <c r="C46" s="30">
        <v>-501.4</v>
      </c>
    </row>
    <row r="47" spans="1:3" ht="30.75">
      <c r="A47" s="28" t="s">
        <v>720</v>
      </c>
      <c r="B47" s="29" t="s">
        <v>721</v>
      </c>
      <c r="C47" s="30">
        <v>-10282.2</v>
      </c>
    </row>
    <row r="48" spans="1:3" ht="33" customHeight="1">
      <c r="A48" s="32" t="s">
        <v>722</v>
      </c>
      <c r="B48" s="33" t="s">
        <v>586</v>
      </c>
      <c r="C48" s="30">
        <v>43819.6</v>
      </c>
    </row>
    <row r="49" spans="1:3" ht="30.75">
      <c r="A49" s="32" t="s">
        <v>723</v>
      </c>
      <c r="B49" s="33" t="s">
        <v>590</v>
      </c>
      <c r="C49" s="30">
        <v>38924.2</v>
      </c>
    </row>
    <row r="50" spans="1:3" ht="62.25">
      <c r="A50" s="32" t="s">
        <v>724</v>
      </c>
      <c r="B50" s="33" t="s">
        <v>595</v>
      </c>
      <c r="C50" s="30">
        <v>3000</v>
      </c>
    </row>
    <row r="51" spans="1:3" ht="61.5" customHeight="1">
      <c r="A51" s="32" t="s">
        <v>725</v>
      </c>
      <c r="B51" s="33" t="s">
        <v>656</v>
      </c>
      <c r="C51" s="30">
        <v>274756</v>
      </c>
    </row>
    <row r="52" spans="1:3" ht="46.5">
      <c r="A52" s="32" t="s">
        <v>726</v>
      </c>
      <c r="B52" s="33" t="s">
        <v>597</v>
      </c>
      <c r="C52" s="30">
        <v>32570.2</v>
      </c>
    </row>
    <row r="53" spans="1:3" ht="30.75">
      <c r="A53" s="28" t="s">
        <v>727</v>
      </c>
      <c r="B53" s="29" t="s">
        <v>599</v>
      </c>
      <c r="C53" s="30">
        <v>108194.2</v>
      </c>
    </row>
    <row r="54" spans="1:3" ht="46.5" customHeight="1">
      <c r="A54" s="32" t="s">
        <v>728</v>
      </c>
      <c r="B54" s="33" t="s">
        <v>604</v>
      </c>
      <c r="C54" s="30">
        <v>912.2</v>
      </c>
    </row>
    <row r="55" spans="1:3" ht="46.5">
      <c r="A55" s="28" t="s">
        <v>729</v>
      </c>
      <c r="B55" s="29" t="s">
        <v>730</v>
      </c>
      <c r="C55" s="30">
        <v>38363.7</v>
      </c>
    </row>
    <row r="56" spans="1:3" ht="62.25">
      <c r="A56" s="28" t="s">
        <v>731</v>
      </c>
      <c r="B56" s="29" t="s">
        <v>732</v>
      </c>
      <c r="C56" s="30">
        <v>55851.9</v>
      </c>
    </row>
    <row r="57" spans="1:3" ht="45.75" customHeight="1">
      <c r="A57" s="28" t="s">
        <v>733</v>
      </c>
      <c r="B57" s="29" t="s">
        <v>734</v>
      </c>
      <c r="C57" s="30">
        <v>29057.8</v>
      </c>
    </row>
    <row r="58" spans="1:3" ht="93" customHeight="1">
      <c r="A58" s="28" t="s">
        <v>735</v>
      </c>
      <c r="B58" s="29" t="s">
        <v>612</v>
      </c>
      <c r="C58" s="30">
        <v>9540</v>
      </c>
    </row>
    <row r="59" spans="1:3" ht="93" customHeight="1">
      <c r="A59" s="28" t="s">
        <v>736</v>
      </c>
      <c r="B59" s="29" t="s">
        <v>737</v>
      </c>
      <c r="C59" s="30">
        <v>36270</v>
      </c>
    </row>
    <row r="60" spans="1:3" ht="77.25" customHeight="1">
      <c r="A60" s="28" t="s">
        <v>738</v>
      </c>
      <c r="B60" s="29" t="s">
        <v>616</v>
      </c>
      <c r="C60" s="30">
        <v>23080</v>
      </c>
    </row>
    <row r="61" spans="1:3" ht="30.75">
      <c r="A61" s="28" t="s">
        <v>739</v>
      </c>
      <c r="B61" s="29" t="s">
        <v>618</v>
      </c>
      <c r="C61" s="30">
        <v>578193.6</v>
      </c>
    </row>
    <row r="62" spans="1:3" ht="108" customHeight="1">
      <c r="A62" s="28" t="s">
        <v>740</v>
      </c>
      <c r="B62" s="29" t="s">
        <v>741</v>
      </c>
      <c r="C62" s="30">
        <v>670.9</v>
      </c>
    </row>
    <row r="63" spans="1:3" ht="46.5">
      <c r="A63" s="32" t="s">
        <v>742</v>
      </c>
      <c r="B63" s="33" t="s">
        <v>624</v>
      </c>
      <c r="C63" s="8">
        <v>52</v>
      </c>
    </row>
    <row r="64" spans="1:3" ht="30.75" customHeight="1">
      <c r="A64" s="28" t="s">
        <v>743</v>
      </c>
      <c r="B64" s="29" t="s">
        <v>626</v>
      </c>
      <c r="C64" s="30">
        <v>53.5</v>
      </c>
    </row>
    <row r="65" spans="1:3" ht="46.5">
      <c r="A65" s="32" t="s">
        <v>744</v>
      </c>
      <c r="B65" s="29" t="s">
        <v>630</v>
      </c>
      <c r="C65" s="8">
        <v>1097.2</v>
      </c>
    </row>
    <row r="66" spans="1:3" ht="30.75">
      <c r="A66" s="28" t="s">
        <v>745</v>
      </c>
      <c r="B66" s="29" t="s">
        <v>665</v>
      </c>
      <c r="C66" s="30">
        <v>8314.5</v>
      </c>
    </row>
    <row r="67" spans="1:3" ht="30.75">
      <c r="A67" s="52"/>
      <c r="B67" s="53" t="s">
        <v>746</v>
      </c>
      <c r="C67" s="35">
        <f>C68</f>
        <v>80</v>
      </c>
    </row>
    <row r="68" spans="1:3" ht="62.25">
      <c r="A68" s="28" t="s">
        <v>747</v>
      </c>
      <c r="B68" s="29" t="s">
        <v>683</v>
      </c>
      <c r="C68" s="30">
        <v>80</v>
      </c>
    </row>
    <row r="69" spans="1:3" ht="60.75" customHeight="1">
      <c r="A69" s="52"/>
      <c r="B69" s="53" t="s">
        <v>748</v>
      </c>
      <c r="C69" s="35">
        <f>C71+C73+C70+C74+C72</f>
        <v>40189.9</v>
      </c>
    </row>
    <row r="70" spans="1:3" ht="47.25" customHeight="1">
      <c r="A70" s="28" t="s">
        <v>749</v>
      </c>
      <c r="B70" s="29" t="s">
        <v>681</v>
      </c>
      <c r="C70" s="30">
        <v>20.5</v>
      </c>
    </row>
    <row r="71" spans="1:3" ht="62.25">
      <c r="A71" s="28" t="s">
        <v>750</v>
      </c>
      <c r="B71" s="29" t="s">
        <v>683</v>
      </c>
      <c r="C71" s="30">
        <v>94.4</v>
      </c>
    </row>
    <row r="72" spans="1:3" ht="30.75">
      <c r="A72" s="28" t="s">
        <v>751</v>
      </c>
      <c r="B72" s="29" t="s">
        <v>703</v>
      </c>
      <c r="C72" s="30">
        <v>54.8</v>
      </c>
    </row>
    <row r="73" spans="1:3" ht="47.25" customHeight="1">
      <c r="A73" s="28" t="s">
        <v>752</v>
      </c>
      <c r="B73" s="29" t="s">
        <v>574</v>
      </c>
      <c r="C73" s="30">
        <v>20.2</v>
      </c>
    </row>
    <row r="74" spans="1:3" ht="109.5" customHeight="1">
      <c r="A74" s="32" t="s">
        <v>753</v>
      </c>
      <c r="B74" s="33" t="s">
        <v>659</v>
      </c>
      <c r="C74" s="30">
        <v>40000</v>
      </c>
    </row>
    <row r="75" spans="1:3" ht="47.25" customHeight="1">
      <c r="A75" s="52"/>
      <c r="B75" s="53" t="s">
        <v>754</v>
      </c>
      <c r="C75" s="35">
        <f>C76+C77+C78</f>
        <v>2072.7</v>
      </c>
    </row>
    <row r="76" spans="1:3" ht="93">
      <c r="A76" s="28" t="s">
        <v>755</v>
      </c>
      <c r="B76" s="29" t="s">
        <v>756</v>
      </c>
      <c r="C76" s="30">
        <v>44.9</v>
      </c>
    </row>
    <row r="77" spans="1:3" ht="79.5" customHeight="1">
      <c r="A77" s="28" t="s">
        <v>757</v>
      </c>
      <c r="B77" s="29" t="s">
        <v>558</v>
      </c>
      <c r="C77" s="30">
        <v>2027.2</v>
      </c>
    </row>
    <row r="78" spans="1:3" ht="62.25">
      <c r="A78" s="28" t="s">
        <v>758</v>
      </c>
      <c r="B78" s="29" t="s">
        <v>683</v>
      </c>
      <c r="C78" s="30">
        <v>0.6</v>
      </c>
    </row>
    <row r="79" spans="1:3" ht="30.75">
      <c r="A79" s="52"/>
      <c r="B79" s="53" t="s">
        <v>759</v>
      </c>
      <c r="C79" s="35">
        <f>C80</f>
        <v>334.2</v>
      </c>
    </row>
    <row r="80" spans="1:3" ht="78" customHeight="1">
      <c r="A80" s="32" t="s">
        <v>760</v>
      </c>
      <c r="B80" s="33" t="s">
        <v>562</v>
      </c>
      <c r="C80" s="30">
        <v>334.2</v>
      </c>
    </row>
    <row r="81" spans="1:3" ht="60.75" customHeight="1">
      <c r="A81" s="52"/>
      <c r="B81" s="53" t="s">
        <v>761</v>
      </c>
      <c r="C81" s="35">
        <f>C82+C83+C84+C85+C86+C87+C88+C89+C90+C91+C92+C93+C94+C95+C96+C98+C97</f>
        <v>382597.39999999997</v>
      </c>
    </row>
    <row r="82" spans="1:3" ht="78">
      <c r="A82" s="28" t="s">
        <v>762</v>
      </c>
      <c r="B82" s="29" t="s">
        <v>522</v>
      </c>
      <c r="C82" s="30">
        <v>14820.2</v>
      </c>
    </row>
    <row r="83" spans="1:3" ht="109.5" customHeight="1">
      <c r="A83" s="28" t="s">
        <v>763</v>
      </c>
      <c r="B83" s="29" t="s">
        <v>764</v>
      </c>
      <c r="C83" s="30">
        <v>79606.7</v>
      </c>
    </row>
    <row r="84" spans="1:3" ht="108.75">
      <c r="A84" s="28" t="s">
        <v>765</v>
      </c>
      <c r="B84" s="29" t="s">
        <v>766</v>
      </c>
      <c r="C84" s="30">
        <v>3491.2</v>
      </c>
    </row>
    <row r="85" spans="1:3" ht="112.5" customHeight="1">
      <c r="A85" s="28" t="s">
        <v>767</v>
      </c>
      <c r="B85" s="29" t="s">
        <v>768</v>
      </c>
      <c r="C85" s="30">
        <v>2767.9</v>
      </c>
    </row>
    <row r="86" spans="1:3" ht="108.75" customHeight="1">
      <c r="A86" s="28" t="s">
        <v>769</v>
      </c>
      <c r="B86" s="29" t="s">
        <v>770</v>
      </c>
      <c r="C86" s="30">
        <v>2258.8</v>
      </c>
    </row>
    <row r="87" spans="1:3" ht="140.25">
      <c r="A87" s="28" t="s">
        <v>771</v>
      </c>
      <c r="B87" s="29" t="s">
        <v>772</v>
      </c>
      <c r="C87" s="30">
        <v>643.8</v>
      </c>
    </row>
    <row r="88" spans="1:3" ht="93">
      <c r="A88" s="28" t="s">
        <v>773</v>
      </c>
      <c r="B88" s="29" t="s">
        <v>774</v>
      </c>
      <c r="C88" s="30">
        <v>165246.8</v>
      </c>
    </row>
    <row r="89" spans="1:3" ht="174.75" customHeight="1">
      <c r="A89" s="28" t="s">
        <v>775</v>
      </c>
      <c r="B89" s="29" t="s">
        <v>776</v>
      </c>
      <c r="C89" s="30">
        <v>114.9</v>
      </c>
    </row>
    <row r="90" spans="1:3" ht="174.75" customHeight="1">
      <c r="A90" s="28" t="s">
        <v>777</v>
      </c>
      <c r="B90" s="29" t="s">
        <v>778</v>
      </c>
      <c r="C90" s="30">
        <v>5092.8</v>
      </c>
    </row>
    <row r="91" spans="1:3" ht="174" customHeight="1">
      <c r="A91" s="28" t="s">
        <v>779</v>
      </c>
      <c r="B91" s="29" t="s">
        <v>780</v>
      </c>
      <c r="C91" s="30">
        <v>4453.6</v>
      </c>
    </row>
    <row r="92" spans="1:3" ht="128.25" customHeight="1">
      <c r="A92" s="28" t="s">
        <v>781</v>
      </c>
      <c r="B92" s="29" t="s">
        <v>782</v>
      </c>
      <c r="C92" s="30">
        <v>2212.3</v>
      </c>
    </row>
    <row r="93" spans="1:3" ht="62.25">
      <c r="A93" s="28" t="s">
        <v>783</v>
      </c>
      <c r="B93" s="29" t="s">
        <v>681</v>
      </c>
      <c r="C93" s="30">
        <v>10.3</v>
      </c>
    </row>
    <row r="94" spans="1:3" ht="129" customHeight="1">
      <c r="A94" s="28" t="s">
        <v>784</v>
      </c>
      <c r="B94" s="29" t="s">
        <v>785</v>
      </c>
      <c r="C94" s="30">
        <v>89743.5</v>
      </c>
    </row>
    <row r="95" spans="1:3" ht="63.75" customHeight="1">
      <c r="A95" s="28" t="s">
        <v>786</v>
      </c>
      <c r="B95" s="29" t="s">
        <v>787</v>
      </c>
      <c r="C95" s="30">
        <v>7401.9</v>
      </c>
    </row>
    <row r="96" spans="1:3" ht="78">
      <c r="A96" s="28" t="s">
        <v>788</v>
      </c>
      <c r="B96" s="29" t="s">
        <v>789</v>
      </c>
      <c r="C96" s="30">
        <v>12.7</v>
      </c>
    </row>
    <row r="97" spans="1:3" ht="33.75" customHeight="1">
      <c r="A97" s="28" t="s">
        <v>790</v>
      </c>
      <c r="B97" s="29" t="s">
        <v>719</v>
      </c>
      <c r="C97" s="30">
        <v>0.6</v>
      </c>
    </row>
    <row r="98" spans="1:3" ht="62.25">
      <c r="A98" s="28" t="s">
        <v>791</v>
      </c>
      <c r="B98" s="29" t="s">
        <v>792</v>
      </c>
      <c r="C98" s="30">
        <v>4719.4</v>
      </c>
    </row>
    <row r="99" spans="1:3" ht="124.5">
      <c r="A99" s="28"/>
      <c r="B99" s="53" t="s">
        <v>793</v>
      </c>
      <c r="C99" s="35">
        <f>C100</f>
        <v>33.2</v>
      </c>
    </row>
    <row r="100" spans="1:3" ht="62.25">
      <c r="A100" s="28" t="s">
        <v>794</v>
      </c>
      <c r="B100" s="29" t="s">
        <v>683</v>
      </c>
      <c r="C100" s="30">
        <v>33.2</v>
      </c>
    </row>
    <row r="101" spans="1:3" ht="15" customHeight="1">
      <c r="A101" s="52"/>
      <c r="B101" s="53" t="s">
        <v>795</v>
      </c>
      <c r="C101" s="35">
        <f>C102+C104+C105+C106+C107+C108+C109+C110+C111+C112+C113+C114+C115+C116+C117+C118+C119+C120+C121+C122+C123+C124+C125+C126+C127+C103</f>
        <v>2050868.5999999994</v>
      </c>
    </row>
    <row r="102" spans="1:3" ht="46.5" customHeight="1">
      <c r="A102" s="28" t="s">
        <v>796</v>
      </c>
      <c r="B102" s="29" t="s">
        <v>797</v>
      </c>
      <c r="C102" s="30">
        <v>13576.4</v>
      </c>
    </row>
    <row r="103" spans="1:3" ht="93">
      <c r="A103" s="28" t="s">
        <v>798</v>
      </c>
      <c r="B103" s="29" t="s">
        <v>799</v>
      </c>
      <c r="C103" s="30">
        <v>44.5</v>
      </c>
    </row>
    <row r="104" spans="1:3" ht="156">
      <c r="A104" s="28" t="s">
        <v>800</v>
      </c>
      <c r="B104" s="29" t="s">
        <v>801</v>
      </c>
      <c r="C104" s="30">
        <v>1532454.6</v>
      </c>
    </row>
    <row r="105" spans="1:3" ht="140.25">
      <c r="A105" s="28" t="s">
        <v>802</v>
      </c>
      <c r="B105" s="29" t="s">
        <v>803</v>
      </c>
      <c r="C105" s="30">
        <v>18752</v>
      </c>
    </row>
    <row r="106" spans="1:3" ht="62.25">
      <c r="A106" s="28" t="s">
        <v>804</v>
      </c>
      <c r="B106" s="29" t="s">
        <v>805</v>
      </c>
      <c r="C106" s="30">
        <v>540.7</v>
      </c>
    </row>
    <row r="107" spans="1:3" ht="315.75" customHeight="1">
      <c r="A107" s="28" t="s">
        <v>806</v>
      </c>
      <c r="B107" s="29" t="s">
        <v>807</v>
      </c>
      <c r="C107" s="30">
        <v>896.9</v>
      </c>
    </row>
    <row r="108" spans="1:3" ht="93">
      <c r="A108" s="28" t="s">
        <v>808</v>
      </c>
      <c r="B108" s="29" t="s">
        <v>809</v>
      </c>
      <c r="C108" s="30">
        <v>15.5</v>
      </c>
    </row>
    <row r="109" spans="1:3" ht="46.5">
      <c r="A109" s="28" t="s">
        <v>810</v>
      </c>
      <c r="B109" s="29" t="s">
        <v>811</v>
      </c>
      <c r="C109" s="30">
        <v>82753.6</v>
      </c>
    </row>
    <row r="110" spans="1:3" ht="62.25">
      <c r="A110" s="28" t="s">
        <v>812</v>
      </c>
      <c r="B110" s="29" t="s">
        <v>813</v>
      </c>
      <c r="C110" s="30">
        <v>25548</v>
      </c>
    </row>
    <row r="111" spans="1:3" ht="62.25">
      <c r="A111" s="28" t="s">
        <v>814</v>
      </c>
      <c r="B111" s="29" t="s">
        <v>428</v>
      </c>
      <c r="C111" s="30">
        <v>359</v>
      </c>
    </row>
    <row r="112" spans="1:3" ht="30.75">
      <c r="A112" s="28" t="s">
        <v>815</v>
      </c>
      <c r="B112" s="29" t="s">
        <v>494</v>
      </c>
      <c r="C112" s="30">
        <v>118757.7</v>
      </c>
    </row>
    <row r="113" spans="1:3" ht="15">
      <c r="A113" s="28" t="s">
        <v>816</v>
      </c>
      <c r="B113" s="29" t="s">
        <v>496</v>
      </c>
      <c r="C113" s="30">
        <v>33.4</v>
      </c>
    </row>
    <row r="114" spans="1:3" ht="62.25" customHeight="1">
      <c r="A114" s="28" t="s">
        <v>817</v>
      </c>
      <c r="B114" s="29" t="s">
        <v>818</v>
      </c>
      <c r="C114" s="30">
        <v>17935.7</v>
      </c>
    </row>
    <row r="115" spans="1:3" ht="46.5">
      <c r="A115" s="28" t="s">
        <v>819</v>
      </c>
      <c r="B115" s="29" t="s">
        <v>820</v>
      </c>
      <c r="C115" s="8">
        <v>130597.7</v>
      </c>
    </row>
    <row r="116" spans="1:3" ht="95.25" customHeight="1">
      <c r="A116" s="28" t="s">
        <v>821</v>
      </c>
      <c r="B116" s="29" t="s">
        <v>822</v>
      </c>
      <c r="C116" s="30">
        <v>1189</v>
      </c>
    </row>
    <row r="117" spans="1:3" ht="95.25" customHeight="1">
      <c r="A117" s="28" t="s">
        <v>823</v>
      </c>
      <c r="B117" s="29" t="s">
        <v>824</v>
      </c>
      <c r="C117" s="30">
        <v>95554.7</v>
      </c>
    </row>
    <row r="118" spans="1:3" ht="93">
      <c r="A118" s="28" t="s">
        <v>825</v>
      </c>
      <c r="B118" s="29" t="s">
        <v>826</v>
      </c>
      <c r="C118" s="30">
        <v>12959.3</v>
      </c>
    </row>
    <row r="119" spans="1:3" ht="62.25">
      <c r="A119" s="28" t="s">
        <v>827</v>
      </c>
      <c r="B119" s="29" t="s">
        <v>828</v>
      </c>
      <c r="C119" s="30">
        <v>-30.1</v>
      </c>
    </row>
    <row r="120" spans="1:3" ht="62.25">
      <c r="A120" s="28" t="s">
        <v>829</v>
      </c>
      <c r="B120" s="29" t="s">
        <v>516</v>
      </c>
      <c r="C120" s="30">
        <v>-1384.3</v>
      </c>
    </row>
    <row r="121" spans="1:3" ht="30.75">
      <c r="A121" s="28" t="s">
        <v>830</v>
      </c>
      <c r="B121" s="29" t="s">
        <v>831</v>
      </c>
      <c r="C121" s="30">
        <v>3.5</v>
      </c>
    </row>
    <row r="122" spans="1:3" ht="93">
      <c r="A122" s="28" t="s">
        <v>832</v>
      </c>
      <c r="B122" s="29" t="s">
        <v>833</v>
      </c>
      <c r="C122" s="30">
        <v>0.3</v>
      </c>
    </row>
    <row r="123" spans="1:3" ht="46.5">
      <c r="A123" s="28" t="s">
        <v>834</v>
      </c>
      <c r="B123" s="29" t="s">
        <v>835</v>
      </c>
      <c r="C123" s="30">
        <v>-100.5</v>
      </c>
    </row>
    <row r="124" spans="1:3" ht="93" customHeight="1">
      <c r="A124" s="28" t="s">
        <v>836</v>
      </c>
      <c r="B124" s="29" t="s">
        <v>429</v>
      </c>
      <c r="C124" s="30">
        <v>259.9</v>
      </c>
    </row>
    <row r="125" spans="1:3" ht="77.25" customHeight="1">
      <c r="A125" s="28" t="s">
        <v>837</v>
      </c>
      <c r="B125" s="29" t="s">
        <v>838</v>
      </c>
      <c r="C125" s="30">
        <v>44.4</v>
      </c>
    </row>
    <row r="126" spans="1:3" ht="78.75" customHeight="1">
      <c r="A126" s="28" t="s">
        <v>839</v>
      </c>
      <c r="B126" s="29" t="s">
        <v>548</v>
      </c>
      <c r="C126" s="30">
        <v>99.9</v>
      </c>
    </row>
    <row r="127" spans="1:3" ht="62.25">
      <c r="A127" s="28" t="s">
        <v>840</v>
      </c>
      <c r="B127" s="29" t="s">
        <v>683</v>
      </c>
      <c r="C127" s="30">
        <v>6.8</v>
      </c>
    </row>
    <row r="128" spans="1:3" ht="30.75">
      <c r="A128" s="52"/>
      <c r="B128" s="53" t="s">
        <v>841</v>
      </c>
      <c r="C128" s="35">
        <f>C129</f>
        <v>0.5</v>
      </c>
    </row>
    <row r="129" spans="1:3" ht="78" customHeight="1">
      <c r="A129" s="28" t="s">
        <v>842</v>
      </c>
      <c r="B129" s="29" t="s">
        <v>558</v>
      </c>
      <c r="C129" s="30">
        <v>0.5</v>
      </c>
    </row>
    <row r="130" spans="1:3" ht="30.75">
      <c r="A130" s="52"/>
      <c r="B130" s="53" t="s">
        <v>843</v>
      </c>
      <c r="C130" s="35">
        <f>C131+C132+C133</f>
        <v>44817.5</v>
      </c>
    </row>
    <row r="131" spans="1:3" ht="142.5" customHeight="1">
      <c r="A131" s="28" t="s">
        <v>844</v>
      </c>
      <c r="B131" s="29" t="s">
        <v>845</v>
      </c>
      <c r="C131" s="30">
        <v>32630.2</v>
      </c>
    </row>
    <row r="132" spans="1:3" ht="46.5">
      <c r="A132" s="28" t="s">
        <v>846</v>
      </c>
      <c r="B132" s="29" t="s">
        <v>847</v>
      </c>
      <c r="C132" s="30">
        <v>9892.8</v>
      </c>
    </row>
    <row r="133" spans="1:3" ht="62.25">
      <c r="A133" s="28" t="s">
        <v>848</v>
      </c>
      <c r="B133" s="29" t="s">
        <v>683</v>
      </c>
      <c r="C133" s="30">
        <v>2294.5</v>
      </c>
    </row>
    <row r="134" spans="1:3" ht="30.75">
      <c r="A134" s="52"/>
      <c r="B134" s="53" t="s">
        <v>849</v>
      </c>
      <c r="C134" s="35">
        <f>C135</f>
        <v>2162.9</v>
      </c>
    </row>
    <row r="135" spans="1:3" ht="62.25">
      <c r="A135" s="28" t="s">
        <v>850</v>
      </c>
      <c r="B135" s="29" t="s">
        <v>683</v>
      </c>
      <c r="C135" s="30">
        <v>2162.9</v>
      </c>
    </row>
    <row r="136" spans="1:3" ht="15" customHeight="1">
      <c r="A136" s="52"/>
      <c r="B136" s="53" t="s">
        <v>851</v>
      </c>
      <c r="C136" s="35">
        <f>C138+C139+C140+C141+C142+C137</f>
        <v>8924.300000000001</v>
      </c>
    </row>
    <row r="137" spans="1:3" ht="46.5">
      <c r="A137" s="28" t="s">
        <v>852</v>
      </c>
      <c r="B137" s="31" t="s">
        <v>853</v>
      </c>
      <c r="C137" s="30">
        <v>34.5</v>
      </c>
    </row>
    <row r="138" spans="1:3" ht="124.5">
      <c r="A138" s="28" t="s">
        <v>854</v>
      </c>
      <c r="B138" s="29" t="s">
        <v>855</v>
      </c>
      <c r="C138" s="30">
        <v>8519.4</v>
      </c>
    </row>
    <row r="139" spans="1:3" ht="62.25">
      <c r="A139" s="28" t="s">
        <v>856</v>
      </c>
      <c r="B139" s="29" t="s">
        <v>681</v>
      </c>
      <c r="C139" s="30">
        <v>221.5</v>
      </c>
    </row>
    <row r="140" spans="1:3" ht="62.25">
      <c r="A140" s="28" t="s">
        <v>857</v>
      </c>
      <c r="B140" s="29" t="s">
        <v>683</v>
      </c>
      <c r="C140" s="30">
        <v>12.5</v>
      </c>
    </row>
    <row r="141" spans="1:3" ht="62.25">
      <c r="A141" s="28" t="s">
        <v>858</v>
      </c>
      <c r="B141" s="29" t="s">
        <v>859</v>
      </c>
      <c r="C141" s="30">
        <v>113.7</v>
      </c>
    </row>
    <row r="142" spans="1:3" ht="62.25">
      <c r="A142" s="28" t="s">
        <v>860</v>
      </c>
      <c r="B142" s="29" t="s">
        <v>650</v>
      </c>
      <c r="C142" s="30">
        <v>22.7</v>
      </c>
    </row>
    <row r="143" spans="1:3" ht="46.5" customHeight="1">
      <c r="A143" s="52"/>
      <c r="B143" s="53" t="s">
        <v>861</v>
      </c>
      <c r="C143" s="35">
        <f>C144</f>
        <v>57.5</v>
      </c>
    </row>
    <row r="144" spans="1:3" ht="30.75">
      <c r="A144" s="28" t="s">
        <v>862</v>
      </c>
      <c r="B144" s="29" t="s">
        <v>863</v>
      </c>
      <c r="C144" s="30">
        <v>57.5</v>
      </c>
    </row>
    <row r="145" spans="1:3" ht="30.75">
      <c r="A145" s="52"/>
      <c r="B145" s="53" t="s">
        <v>864</v>
      </c>
      <c r="C145" s="35">
        <f>C146</f>
        <v>215.1</v>
      </c>
    </row>
    <row r="146" spans="1:3" ht="81.75" customHeight="1">
      <c r="A146" s="28" t="s">
        <v>865</v>
      </c>
      <c r="B146" s="29" t="s">
        <v>866</v>
      </c>
      <c r="C146" s="30">
        <v>215.1</v>
      </c>
    </row>
    <row r="147" spans="1:3" ht="46.5">
      <c r="A147" s="52"/>
      <c r="B147" s="53" t="s">
        <v>489</v>
      </c>
      <c r="C147" s="35">
        <f>C148</f>
        <v>5.2</v>
      </c>
    </row>
    <row r="148" spans="1:3" ht="62.25">
      <c r="A148" s="28" t="s">
        <v>867</v>
      </c>
      <c r="B148" s="29" t="s">
        <v>681</v>
      </c>
      <c r="C148" s="30">
        <v>5.2</v>
      </c>
    </row>
    <row r="149" spans="1:3" ht="30.75">
      <c r="A149" s="52"/>
      <c r="B149" s="53" t="s">
        <v>868</v>
      </c>
      <c r="C149" s="35">
        <f>C150+C151</f>
        <v>73.2</v>
      </c>
    </row>
    <row r="150" spans="1:3" ht="46.5">
      <c r="A150" s="28" t="s">
        <v>869</v>
      </c>
      <c r="B150" s="29" t="s">
        <v>870</v>
      </c>
      <c r="C150" s="30">
        <v>1</v>
      </c>
    </row>
    <row r="151" spans="1:3" ht="78" customHeight="1">
      <c r="A151" s="28" t="s">
        <v>871</v>
      </c>
      <c r="B151" s="29" t="s">
        <v>558</v>
      </c>
      <c r="C151" s="30">
        <v>72.2</v>
      </c>
    </row>
    <row r="152" spans="1:3" ht="46.5">
      <c r="A152" s="52"/>
      <c r="B152" s="53" t="s">
        <v>872</v>
      </c>
      <c r="C152" s="35">
        <f>C153</f>
        <v>18.3</v>
      </c>
    </row>
    <row r="153" spans="1:3" ht="62.25">
      <c r="A153" s="28" t="s">
        <v>873</v>
      </c>
      <c r="B153" s="29" t="s">
        <v>683</v>
      </c>
      <c r="C153" s="30">
        <v>18.3</v>
      </c>
    </row>
    <row r="154" spans="1:3" ht="62.25">
      <c r="A154" s="52"/>
      <c r="B154" s="53" t="s">
        <v>874</v>
      </c>
      <c r="C154" s="35">
        <f>C155</f>
        <v>49</v>
      </c>
    </row>
    <row r="155" spans="1:3" ht="62.25">
      <c r="A155" s="28" t="s">
        <v>875</v>
      </c>
      <c r="B155" s="29" t="s">
        <v>683</v>
      </c>
      <c r="C155" s="30">
        <v>49</v>
      </c>
    </row>
    <row r="156" spans="1:3" ht="79.5" customHeight="1">
      <c r="A156" s="52"/>
      <c r="B156" s="53" t="s">
        <v>876</v>
      </c>
      <c r="C156" s="35">
        <f>C157+C158</f>
        <v>437</v>
      </c>
    </row>
    <row r="157" spans="1:3" ht="143.25" customHeight="1">
      <c r="A157" s="28" t="s">
        <v>877</v>
      </c>
      <c r="B157" s="29" t="s">
        <v>845</v>
      </c>
      <c r="C157" s="30">
        <v>435</v>
      </c>
    </row>
    <row r="158" spans="1:3" ht="62.25">
      <c r="A158" s="28" t="s">
        <v>878</v>
      </c>
      <c r="B158" s="29" t="s">
        <v>683</v>
      </c>
      <c r="C158" s="30">
        <v>2</v>
      </c>
    </row>
    <row r="159" spans="1:3" ht="46.5">
      <c r="A159" s="52"/>
      <c r="B159" s="53" t="s">
        <v>879</v>
      </c>
      <c r="C159" s="35">
        <f>C160</f>
        <v>463.5</v>
      </c>
    </row>
    <row r="160" spans="1:3" ht="62.25">
      <c r="A160" s="28" t="s">
        <v>880</v>
      </c>
      <c r="B160" s="29" t="s">
        <v>683</v>
      </c>
      <c r="C160" s="30">
        <v>463.5</v>
      </c>
    </row>
    <row r="161" spans="1:3" ht="46.5">
      <c r="A161" s="52"/>
      <c r="B161" s="53" t="s">
        <v>425</v>
      </c>
      <c r="C161" s="35">
        <f>C162</f>
        <v>16.6</v>
      </c>
    </row>
    <row r="162" spans="1:3" ht="62.25">
      <c r="A162" s="28" t="s">
        <v>426</v>
      </c>
      <c r="B162" s="29" t="s">
        <v>683</v>
      </c>
      <c r="C162" s="30">
        <v>16.6</v>
      </c>
    </row>
    <row r="163" spans="1:3" ht="15">
      <c r="A163" s="27"/>
      <c r="B163" s="34" t="s">
        <v>442</v>
      </c>
      <c r="C163" s="35">
        <f>C9+C11+C22+C27+C29+C39+C41+C43+C67+C69+C75+C81+C99+C101+C128+C130+C134+C136+C143+C145+C149+C152+C154+C156+C159+C79+C147+C161</f>
        <v>4394768.399999999</v>
      </c>
    </row>
    <row r="164" spans="2:3" ht="15">
      <c r="B164" s="36"/>
      <c r="C164" s="37"/>
    </row>
    <row r="165" spans="2:3" ht="15">
      <c r="B165" s="38"/>
      <c r="C165" s="39"/>
    </row>
    <row r="166" spans="2:3" ht="15">
      <c r="B166" s="40"/>
      <c r="C166" s="41"/>
    </row>
    <row r="167" ht="15">
      <c r="B167" s="40"/>
    </row>
    <row r="168" ht="15">
      <c r="B168" s="40"/>
    </row>
    <row r="169" ht="15">
      <c r="B169" s="40"/>
    </row>
    <row r="170" ht="15">
      <c r="B170" s="40"/>
    </row>
    <row r="171" ht="15">
      <c r="B171" s="40"/>
    </row>
    <row r="172" ht="15">
      <c r="B172" s="40"/>
    </row>
    <row r="173" ht="15">
      <c r="B173" s="40"/>
    </row>
    <row r="174" ht="15">
      <c r="B174" s="40"/>
    </row>
    <row r="175" ht="15">
      <c r="B175" s="40"/>
    </row>
    <row r="176" ht="15">
      <c r="B176" s="40"/>
    </row>
    <row r="177" ht="15">
      <c r="B177" s="40"/>
    </row>
    <row r="178" ht="15">
      <c r="B178" s="40"/>
    </row>
    <row r="179" ht="15">
      <c r="B179" s="40"/>
    </row>
    <row r="180" ht="15">
      <c r="B180" s="40"/>
    </row>
    <row r="181" ht="15">
      <c r="B181" s="40"/>
    </row>
    <row r="182" ht="15">
      <c r="B182" s="40"/>
    </row>
    <row r="183" ht="15">
      <c r="B183" s="40"/>
    </row>
    <row r="184" ht="15">
      <c r="B184" s="40"/>
    </row>
    <row r="185" ht="15">
      <c r="B185" s="40"/>
    </row>
    <row r="186" ht="15">
      <c r="B186" s="40"/>
    </row>
    <row r="187" ht="15">
      <c r="B187" s="40"/>
    </row>
    <row r="188" ht="15">
      <c r="B188" s="40"/>
    </row>
    <row r="189" ht="15">
      <c r="B189" s="40"/>
    </row>
    <row r="190" ht="15">
      <c r="B190" s="40"/>
    </row>
    <row r="191" ht="15">
      <c r="B191" s="40"/>
    </row>
    <row r="192" ht="15">
      <c r="B192" s="40"/>
    </row>
    <row r="193" ht="15">
      <c r="B193" s="40"/>
    </row>
    <row r="194" ht="15">
      <c r="B194" s="40"/>
    </row>
    <row r="195" ht="15">
      <c r="B195" s="40"/>
    </row>
    <row r="196" ht="15">
      <c r="B196" s="40"/>
    </row>
    <row r="197" ht="15">
      <c r="B197" s="40"/>
    </row>
    <row r="198" ht="15">
      <c r="B198" s="40"/>
    </row>
    <row r="199" ht="15">
      <c r="B199" s="40"/>
    </row>
    <row r="200" ht="15">
      <c r="B200" s="40"/>
    </row>
    <row r="201" ht="15">
      <c r="B201" s="40"/>
    </row>
    <row r="202" ht="15">
      <c r="B202" s="40"/>
    </row>
    <row r="203" ht="15">
      <c r="B203" s="40"/>
    </row>
    <row r="204" ht="15">
      <c r="B204" s="40"/>
    </row>
    <row r="205" ht="15">
      <c r="B205" s="40"/>
    </row>
    <row r="206" ht="15">
      <c r="B206" s="40"/>
    </row>
    <row r="207" ht="15">
      <c r="B207" s="40"/>
    </row>
    <row r="208" ht="15">
      <c r="B208" s="40"/>
    </row>
    <row r="209" ht="15">
      <c r="B209" s="40"/>
    </row>
    <row r="210" ht="15">
      <c r="B210" s="40"/>
    </row>
    <row r="211" ht="15">
      <c r="B211" s="40"/>
    </row>
    <row r="212" ht="15">
      <c r="B212" s="40"/>
    </row>
    <row r="213" ht="15">
      <c r="B213" s="40"/>
    </row>
    <row r="214" ht="15">
      <c r="B214" s="40"/>
    </row>
    <row r="215" ht="15">
      <c r="B215" s="40"/>
    </row>
    <row r="216" ht="15">
      <c r="B216" s="40"/>
    </row>
    <row r="217" ht="15">
      <c r="B217" s="40"/>
    </row>
    <row r="218" ht="15">
      <c r="B218" s="40"/>
    </row>
    <row r="219" ht="15">
      <c r="B219" s="40"/>
    </row>
    <row r="220" ht="15">
      <c r="B220" s="40"/>
    </row>
    <row r="221" ht="15">
      <c r="B221" s="40"/>
    </row>
    <row r="222" ht="15">
      <c r="B222" s="40"/>
    </row>
    <row r="223" ht="15">
      <c r="B223" s="40"/>
    </row>
    <row r="224" ht="15">
      <c r="B224" s="40"/>
    </row>
    <row r="225" ht="15">
      <c r="B225" s="40"/>
    </row>
    <row r="226" ht="15">
      <c r="B226" s="40"/>
    </row>
    <row r="227" ht="15">
      <c r="B227" s="40"/>
    </row>
    <row r="228" ht="15">
      <c r="B228" s="40"/>
    </row>
    <row r="229" ht="15">
      <c r="B229" s="40"/>
    </row>
    <row r="230" ht="15">
      <c r="B230" s="40"/>
    </row>
    <row r="231" ht="15">
      <c r="B231" s="40"/>
    </row>
    <row r="232" ht="15">
      <c r="B232" s="40"/>
    </row>
    <row r="233" ht="15">
      <c r="B233" s="40"/>
    </row>
    <row r="234" ht="15">
      <c r="B234" s="40"/>
    </row>
    <row r="235" ht="15">
      <c r="B235" s="40"/>
    </row>
    <row r="236" ht="15">
      <c r="B236" s="40"/>
    </row>
    <row r="237" ht="15">
      <c r="B237" s="40"/>
    </row>
    <row r="238" ht="15">
      <c r="B238" s="40"/>
    </row>
    <row r="239" ht="15">
      <c r="B239" s="40"/>
    </row>
    <row r="240" ht="15">
      <c r="B240" s="40"/>
    </row>
    <row r="241" ht="15">
      <c r="B241" s="40"/>
    </row>
    <row r="242" ht="15">
      <c r="B242" s="40"/>
    </row>
    <row r="243" ht="15">
      <c r="B243" s="40"/>
    </row>
    <row r="244" ht="15">
      <c r="B244" s="40"/>
    </row>
    <row r="245" ht="15">
      <c r="B245" s="40"/>
    </row>
    <row r="246" ht="15">
      <c r="B246" s="40"/>
    </row>
    <row r="247" ht="15">
      <c r="B247" s="40"/>
    </row>
    <row r="248" ht="15">
      <c r="B248" s="40"/>
    </row>
    <row r="249" ht="15">
      <c r="B249" s="40"/>
    </row>
    <row r="250" ht="15">
      <c r="B250" s="40"/>
    </row>
    <row r="251" ht="15">
      <c r="B251" s="40"/>
    </row>
    <row r="252" ht="15">
      <c r="B252" s="40"/>
    </row>
    <row r="253" ht="15">
      <c r="B253" s="40"/>
    </row>
    <row r="254" ht="15">
      <c r="B254" s="40"/>
    </row>
    <row r="255" ht="15">
      <c r="B255" s="40"/>
    </row>
    <row r="256" ht="15">
      <c r="B256" s="40"/>
    </row>
    <row r="257" ht="15">
      <c r="B257" s="40"/>
    </row>
    <row r="258" ht="15">
      <c r="B258" s="40"/>
    </row>
  </sheetData>
  <mergeCells count="5">
    <mergeCell ref="A5:C5"/>
    <mergeCell ref="B1:C1"/>
    <mergeCell ref="A4:C4"/>
    <mergeCell ref="B2:C2"/>
    <mergeCell ref="B3:C3"/>
  </mergeCells>
  <printOptions/>
  <pageMargins left="1.3779527559055118" right="0.3937007874015748" top="0.7874015748031497" bottom="0.5905511811023623" header="0.5118110236220472" footer="0.5118110236220472"/>
  <pageSetup firstPageNumber="8"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J57"/>
  <sheetViews>
    <sheetView workbookViewId="0" topLeftCell="C1">
      <selection activeCell="L5" sqref="L5"/>
    </sheetView>
  </sheetViews>
  <sheetFormatPr defaultColWidth="9.00390625" defaultRowHeight="12.75"/>
  <cols>
    <col min="1" max="2" width="0" style="0" hidden="1" customWidth="1"/>
    <col min="3" max="3" width="57.00390625" style="0" customWidth="1"/>
    <col min="4" max="5" width="5.375" style="0" customWidth="1"/>
    <col min="6" max="6" width="17.50390625" style="0" customWidth="1"/>
    <col min="7" max="10" width="0" style="0" hidden="1" customWidth="1"/>
  </cols>
  <sheetData>
    <row r="1" spans="1:10" ht="15">
      <c r="A1" s="62"/>
      <c r="B1" s="63"/>
      <c r="C1" s="159" t="s">
        <v>1005</v>
      </c>
      <c r="D1" s="159"/>
      <c r="E1" s="159"/>
      <c r="F1" s="159"/>
      <c r="G1" s="64"/>
      <c r="H1" s="64"/>
      <c r="I1" s="64"/>
      <c r="J1" s="64"/>
    </row>
    <row r="2" spans="1:10" ht="15">
      <c r="A2" s="62"/>
      <c r="B2" s="63"/>
      <c r="C2" s="160" t="s">
        <v>1004</v>
      </c>
      <c r="D2" s="160"/>
      <c r="E2" s="160"/>
      <c r="F2" s="160"/>
      <c r="G2" s="63"/>
      <c r="H2" s="63"/>
      <c r="I2" s="63"/>
      <c r="J2" s="63"/>
    </row>
    <row r="3" spans="1:10" ht="15">
      <c r="A3" s="62" t="s">
        <v>881</v>
      </c>
      <c r="B3" s="63"/>
      <c r="C3" s="157" t="s">
        <v>669</v>
      </c>
      <c r="D3" s="159"/>
      <c r="E3" s="159"/>
      <c r="F3" s="159"/>
      <c r="G3" s="66"/>
      <c r="H3" s="66"/>
      <c r="I3" s="66"/>
      <c r="J3" s="66"/>
    </row>
    <row r="4" spans="1:10" ht="15">
      <c r="A4" s="62"/>
      <c r="B4" s="63"/>
      <c r="C4" s="65"/>
      <c r="D4" s="64"/>
      <c r="E4" s="64"/>
      <c r="F4" s="64"/>
      <c r="G4" s="66"/>
      <c r="H4" s="66"/>
      <c r="I4" s="66"/>
      <c r="J4" s="66"/>
    </row>
    <row r="5" spans="1:10" ht="15">
      <c r="A5" s="62"/>
      <c r="B5" s="63"/>
      <c r="C5" s="138" t="s">
        <v>490</v>
      </c>
      <c r="D5" s="138"/>
      <c r="E5" s="138"/>
      <c r="F5" s="138"/>
      <c r="G5" s="66"/>
      <c r="H5" s="66"/>
      <c r="I5" s="66"/>
      <c r="J5" s="66"/>
    </row>
    <row r="6" spans="1:10" ht="15">
      <c r="A6" s="62"/>
      <c r="B6" s="63"/>
      <c r="C6" s="139" t="s">
        <v>491</v>
      </c>
      <c r="D6" s="139"/>
      <c r="E6" s="139"/>
      <c r="F6" s="139"/>
      <c r="G6" s="63"/>
      <c r="H6" s="63"/>
      <c r="I6" s="63"/>
      <c r="J6" s="63"/>
    </row>
    <row r="7" spans="1:10" ht="15">
      <c r="A7" s="62" t="s">
        <v>881</v>
      </c>
      <c r="B7" s="68"/>
      <c r="C7" s="68"/>
      <c r="D7" s="140"/>
      <c r="E7" s="140"/>
      <c r="F7" s="69"/>
      <c r="G7" s="67"/>
      <c r="H7" s="67"/>
      <c r="I7" s="67"/>
      <c r="J7" s="67"/>
    </row>
    <row r="8" spans="1:10" ht="15">
      <c r="A8" s="70"/>
      <c r="B8" s="71"/>
      <c r="C8" s="141" t="s">
        <v>882</v>
      </c>
      <c r="D8" s="141" t="s">
        <v>883</v>
      </c>
      <c r="E8" s="141" t="s">
        <v>884</v>
      </c>
      <c r="F8" s="141" t="s">
        <v>885</v>
      </c>
      <c r="G8" s="72"/>
      <c r="H8" s="67"/>
      <c r="I8" s="67"/>
      <c r="J8" s="67"/>
    </row>
    <row r="9" spans="1:10" ht="15">
      <c r="A9" s="70"/>
      <c r="B9" s="71"/>
      <c r="C9" s="142"/>
      <c r="D9" s="142"/>
      <c r="E9" s="142"/>
      <c r="F9" s="142"/>
      <c r="G9" s="72"/>
      <c r="H9" s="67"/>
      <c r="I9" s="67"/>
      <c r="J9" s="67"/>
    </row>
    <row r="10" spans="1:10" ht="15">
      <c r="A10" s="73"/>
      <c r="B10" s="71"/>
      <c r="C10" s="143"/>
      <c r="D10" s="143"/>
      <c r="E10" s="143"/>
      <c r="F10" s="143"/>
      <c r="G10" s="72"/>
      <c r="H10" s="67"/>
      <c r="I10" s="67"/>
      <c r="J10" s="67"/>
    </row>
    <row r="11" spans="1:10" ht="15">
      <c r="A11" s="70"/>
      <c r="B11" s="74"/>
      <c r="C11" s="74" t="s">
        <v>674</v>
      </c>
      <c r="D11" s="74" t="s">
        <v>675</v>
      </c>
      <c r="E11" s="74" t="s">
        <v>676</v>
      </c>
      <c r="F11" s="74">
        <v>4</v>
      </c>
      <c r="G11" s="72"/>
      <c r="H11" s="67"/>
      <c r="I11" s="67"/>
      <c r="J11" s="67"/>
    </row>
    <row r="12" spans="1:9" ht="30.75">
      <c r="A12" s="75" t="s">
        <v>886</v>
      </c>
      <c r="B12" s="76"/>
      <c r="C12" s="77" t="s">
        <v>887</v>
      </c>
      <c r="D12" s="78" t="s">
        <v>888</v>
      </c>
      <c r="E12" s="78"/>
      <c r="F12" s="79">
        <v>490504.28557</v>
      </c>
      <c r="G12" s="80"/>
      <c r="H12" s="81"/>
      <c r="I12" s="82"/>
    </row>
    <row r="13" spans="1:9" ht="30.75">
      <c r="A13" s="75" t="s">
        <v>889</v>
      </c>
      <c r="B13" s="74"/>
      <c r="C13" s="83" t="s">
        <v>887</v>
      </c>
      <c r="D13" s="84" t="s">
        <v>888</v>
      </c>
      <c r="E13" s="84" t="s">
        <v>888</v>
      </c>
      <c r="F13" s="85">
        <v>490504.28557</v>
      </c>
      <c r="G13" s="80"/>
      <c r="H13" s="81"/>
      <c r="I13" s="82"/>
    </row>
    <row r="14" spans="1:9" ht="15">
      <c r="A14" s="75" t="s">
        <v>890</v>
      </c>
      <c r="B14" s="76"/>
      <c r="C14" s="77" t="s">
        <v>891</v>
      </c>
      <c r="D14" s="78" t="s">
        <v>892</v>
      </c>
      <c r="E14" s="78"/>
      <c r="F14" s="79">
        <v>307175.2</v>
      </c>
      <c r="G14" s="80"/>
      <c r="H14" s="81"/>
      <c r="I14" s="82"/>
    </row>
    <row r="15" spans="1:9" ht="30.75" customHeight="1">
      <c r="A15" s="75" t="s">
        <v>893</v>
      </c>
      <c r="B15" s="74"/>
      <c r="C15" s="83" t="s">
        <v>894</v>
      </c>
      <c r="D15" s="84" t="s">
        <v>892</v>
      </c>
      <c r="E15" s="84" t="s">
        <v>895</v>
      </c>
      <c r="F15" s="85">
        <v>1670.8062</v>
      </c>
      <c r="G15" s="80"/>
      <c r="H15" s="81"/>
      <c r="I15" s="82"/>
    </row>
    <row r="16" spans="1:9" ht="49.5" customHeight="1">
      <c r="A16" s="75" t="s">
        <v>896</v>
      </c>
      <c r="B16" s="74"/>
      <c r="C16" s="83" t="s">
        <v>897</v>
      </c>
      <c r="D16" s="84" t="s">
        <v>892</v>
      </c>
      <c r="E16" s="84" t="s">
        <v>898</v>
      </c>
      <c r="F16" s="85">
        <v>25292.5461</v>
      </c>
      <c r="G16" s="80"/>
      <c r="H16" s="81"/>
      <c r="I16" s="82"/>
    </row>
    <row r="17" spans="1:9" ht="45.75" customHeight="1">
      <c r="A17" s="75" t="s">
        <v>899</v>
      </c>
      <c r="B17" s="74"/>
      <c r="C17" s="83" t="s">
        <v>900</v>
      </c>
      <c r="D17" s="84" t="s">
        <v>892</v>
      </c>
      <c r="E17" s="84" t="s">
        <v>901</v>
      </c>
      <c r="F17" s="85">
        <v>150251.698</v>
      </c>
      <c r="G17" s="80"/>
      <c r="H17" s="81"/>
      <c r="I17" s="82"/>
    </row>
    <row r="18" spans="1:9" ht="46.5">
      <c r="A18" s="75" t="s">
        <v>902</v>
      </c>
      <c r="B18" s="74"/>
      <c r="C18" s="83" t="s">
        <v>903</v>
      </c>
      <c r="D18" s="84" t="s">
        <v>892</v>
      </c>
      <c r="E18" s="84" t="s">
        <v>904</v>
      </c>
      <c r="F18" s="85">
        <v>19300.3458</v>
      </c>
      <c r="G18" s="80"/>
      <c r="H18" s="81"/>
      <c r="I18" s="82"/>
    </row>
    <row r="19" spans="1:9" ht="15">
      <c r="A19" s="75" t="s">
        <v>905</v>
      </c>
      <c r="B19" s="74"/>
      <c r="C19" s="83" t="s">
        <v>906</v>
      </c>
      <c r="D19" s="84" t="s">
        <v>892</v>
      </c>
      <c r="E19" s="84" t="s">
        <v>907</v>
      </c>
      <c r="F19" s="85">
        <v>743.7192</v>
      </c>
      <c r="G19" s="80"/>
      <c r="H19" s="81"/>
      <c r="I19" s="82"/>
    </row>
    <row r="20" spans="1:9" ht="15" customHeight="1">
      <c r="A20" s="75" t="s">
        <v>908</v>
      </c>
      <c r="B20" s="74"/>
      <c r="C20" s="83" t="s">
        <v>909</v>
      </c>
      <c r="D20" s="84" t="s">
        <v>892</v>
      </c>
      <c r="E20" s="84" t="s">
        <v>910</v>
      </c>
      <c r="F20" s="85">
        <v>75410.4987</v>
      </c>
      <c r="G20" s="80"/>
      <c r="H20" s="81"/>
      <c r="I20" s="82"/>
    </row>
    <row r="21" spans="1:9" ht="15">
      <c r="A21" s="75" t="s">
        <v>911</v>
      </c>
      <c r="B21" s="74"/>
      <c r="C21" s="83" t="s">
        <v>912</v>
      </c>
      <c r="D21" s="84" t="s">
        <v>892</v>
      </c>
      <c r="E21" s="84" t="s">
        <v>913</v>
      </c>
      <c r="F21" s="85">
        <v>0</v>
      </c>
      <c r="G21" s="80"/>
      <c r="H21" s="81"/>
      <c r="I21" s="82"/>
    </row>
    <row r="22" spans="1:9" ht="15">
      <c r="A22" s="75" t="s">
        <v>914</v>
      </c>
      <c r="B22" s="74"/>
      <c r="C22" s="83" t="s">
        <v>915</v>
      </c>
      <c r="D22" s="84" t="s">
        <v>892</v>
      </c>
      <c r="E22" s="84" t="s">
        <v>916</v>
      </c>
      <c r="F22" s="85">
        <v>34505.686</v>
      </c>
      <c r="G22" s="80"/>
      <c r="H22" s="81"/>
      <c r="I22" s="82"/>
    </row>
    <row r="23" spans="1:9" ht="30.75">
      <c r="A23" s="75" t="s">
        <v>917</v>
      </c>
      <c r="B23" s="76"/>
      <c r="C23" s="77" t="s">
        <v>918</v>
      </c>
      <c r="D23" s="78" t="s">
        <v>898</v>
      </c>
      <c r="E23" s="78"/>
      <c r="F23" s="79">
        <v>36482.665700000005</v>
      </c>
      <c r="G23" s="80"/>
      <c r="H23" s="81"/>
      <c r="I23" s="82"/>
    </row>
    <row r="24" spans="1:9" ht="15">
      <c r="A24" s="75" t="s">
        <v>893</v>
      </c>
      <c r="B24" s="74"/>
      <c r="C24" s="83" t="s">
        <v>919</v>
      </c>
      <c r="D24" s="84" t="s">
        <v>898</v>
      </c>
      <c r="E24" s="84" t="s">
        <v>895</v>
      </c>
      <c r="F24" s="85">
        <v>17225.4</v>
      </c>
      <c r="G24" s="80"/>
      <c r="H24" s="81"/>
      <c r="I24" s="82"/>
    </row>
    <row r="25" spans="1:9" ht="46.5">
      <c r="A25" s="75" t="s">
        <v>920</v>
      </c>
      <c r="B25" s="74"/>
      <c r="C25" s="83" t="s">
        <v>921</v>
      </c>
      <c r="D25" s="84" t="s">
        <v>898</v>
      </c>
      <c r="E25" s="84" t="s">
        <v>922</v>
      </c>
      <c r="F25" s="85">
        <v>19257.2657</v>
      </c>
      <c r="G25" s="80"/>
      <c r="H25" s="81"/>
      <c r="I25" s="82"/>
    </row>
    <row r="26" spans="1:9" ht="15">
      <c r="A26" s="75" t="s">
        <v>923</v>
      </c>
      <c r="B26" s="76"/>
      <c r="C26" s="77" t="s">
        <v>924</v>
      </c>
      <c r="D26" s="78" t="s">
        <v>901</v>
      </c>
      <c r="E26" s="78"/>
      <c r="F26" s="79">
        <v>98088.86830000002</v>
      </c>
      <c r="G26" s="80"/>
      <c r="H26" s="81"/>
      <c r="I26" s="82"/>
    </row>
    <row r="27" spans="1:9" ht="15">
      <c r="A27" s="75" t="s">
        <v>925</v>
      </c>
      <c r="B27" s="74"/>
      <c r="C27" s="83" t="s">
        <v>926</v>
      </c>
      <c r="D27" s="84" t="s">
        <v>901</v>
      </c>
      <c r="E27" s="84" t="s">
        <v>927</v>
      </c>
      <c r="F27" s="85">
        <v>58621.5481</v>
      </c>
      <c r="G27" s="80"/>
      <c r="H27" s="81"/>
      <c r="I27" s="82"/>
    </row>
    <row r="28" spans="1:9" ht="15">
      <c r="A28" s="75" t="s">
        <v>911</v>
      </c>
      <c r="B28" s="74"/>
      <c r="C28" s="83" t="s">
        <v>928</v>
      </c>
      <c r="D28" s="84" t="s">
        <v>901</v>
      </c>
      <c r="E28" s="84" t="s">
        <v>913</v>
      </c>
      <c r="F28" s="85">
        <v>39467.4202</v>
      </c>
      <c r="G28" s="80"/>
      <c r="H28" s="81"/>
      <c r="I28" s="82"/>
    </row>
    <row r="29" spans="1:9" ht="15">
      <c r="A29" s="75" t="s">
        <v>929</v>
      </c>
      <c r="B29" s="76"/>
      <c r="C29" s="77" t="s">
        <v>930</v>
      </c>
      <c r="D29" s="78" t="s">
        <v>931</v>
      </c>
      <c r="E29" s="78"/>
      <c r="F29" s="79">
        <v>699015.3910999999</v>
      </c>
      <c r="G29" s="80"/>
      <c r="H29" s="81"/>
      <c r="I29" s="82"/>
    </row>
    <row r="30" spans="1:9" ht="15">
      <c r="A30" s="75" t="s">
        <v>932</v>
      </c>
      <c r="B30" s="74"/>
      <c r="C30" s="83" t="s">
        <v>933</v>
      </c>
      <c r="D30" s="84" t="s">
        <v>931</v>
      </c>
      <c r="E30" s="84" t="s">
        <v>892</v>
      </c>
      <c r="F30" s="85">
        <v>325340.4112</v>
      </c>
      <c r="G30" s="80"/>
      <c r="H30" s="81"/>
      <c r="I30" s="82"/>
    </row>
    <row r="31" spans="1:9" ht="15">
      <c r="A31" s="75" t="s">
        <v>893</v>
      </c>
      <c r="B31" s="74"/>
      <c r="C31" s="83" t="s">
        <v>934</v>
      </c>
      <c r="D31" s="84" t="s">
        <v>931</v>
      </c>
      <c r="E31" s="84" t="s">
        <v>895</v>
      </c>
      <c r="F31" s="85">
        <v>88817.05459999999</v>
      </c>
      <c r="G31" s="80"/>
      <c r="H31" s="81"/>
      <c r="I31" s="82"/>
    </row>
    <row r="32" spans="1:9" ht="15">
      <c r="A32" s="75" t="s">
        <v>896</v>
      </c>
      <c r="B32" s="74"/>
      <c r="C32" s="83" t="s">
        <v>935</v>
      </c>
      <c r="D32" s="84" t="s">
        <v>931</v>
      </c>
      <c r="E32" s="84" t="s">
        <v>898</v>
      </c>
      <c r="F32" s="85">
        <v>253097.0315</v>
      </c>
      <c r="G32" s="80"/>
      <c r="H32" s="81"/>
      <c r="I32" s="82"/>
    </row>
    <row r="33" spans="1:9" ht="30.75">
      <c r="A33" s="75" t="s">
        <v>936</v>
      </c>
      <c r="B33" s="74"/>
      <c r="C33" s="83" t="s">
        <v>937</v>
      </c>
      <c r="D33" s="84" t="s">
        <v>931</v>
      </c>
      <c r="E33" s="84" t="s">
        <v>931</v>
      </c>
      <c r="F33" s="85">
        <v>31760.8938</v>
      </c>
      <c r="G33" s="80"/>
      <c r="H33" s="81"/>
      <c r="I33" s="82"/>
    </row>
    <row r="34" spans="1:9" ht="15">
      <c r="A34" s="75" t="s">
        <v>938</v>
      </c>
      <c r="B34" s="76"/>
      <c r="C34" s="77" t="s">
        <v>939</v>
      </c>
      <c r="D34" s="78" t="s">
        <v>904</v>
      </c>
      <c r="E34" s="78"/>
      <c r="F34" s="79">
        <v>4583.3005</v>
      </c>
      <c r="G34" s="80"/>
      <c r="H34" s="81"/>
      <c r="I34" s="82"/>
    </row>
    <row r="35" spans="1:9" ht="15">
      <c r="A35" s="75" t="s">
        <v>936</v>
      </c>
      <c r="B35" s="74"/>
      <c r="C35" s="83" t="s">
        <v>940</v>
      </c>
      <c r="D35" s="84" t="s">
        <v>904</v>
      </c>
      <c r="E35" s="84" t="s">
        <v>931</v>
      </c>
      <c r="F35" s="85">
        <v>4583.3005</v>
      </c>
      <c r="G35" s="80"/>
      <c r="H35" s="81"/>
      <c r="I35" s="82"/>
    </row>
    <row r="36" spans="1:9" ht="15">
      <c r="A36" s="75" t="s">
        <v>941</v>
      </c>
      <c r="B36" s="76"/>
      <c r="C36" s="77" t="s">
        <v>942</v>
      </c>
      <c r="D36" s="78" t="s">
        <v>907</v>
      </c>
      <c r="E36" s="78"/>
      <c r="F36" s="79">
        <v>1659948.7257</v>
      </c>
      <c r="G36" s="80"/>
      <c r="H36" s="81"/>
      <c r="I36" s="82"/>
    </row>
    <row r="37" spans="1:9" ht="15">
      <c r="A37" s="75" t="s">
        <v>932</v>
      </c>
      <c r="B37" s="74"/>
      <c r="C37" s="83" t="s">
        <v>943</v>
      </c>
      <c r="D37" s="84" t="s">
        <v>907</v>
      </c>
      <c r="E37" s="84" t="s">
        <v>892</v>
      </c>
      <c r="F37" s="85">
        <v>568730.401</v>
      </c>
      <c r="G37" s="80"/>
      <c r="H37" s="81"/>
      <c r="I37" s="82"/>
    </row>
    <row r="38" spans="1:9" ht="15">
      <c r="A38" s="75" t="s">
        <v>893</v>
      </c>
      <c r="B38" s="74"/>
      <c r="C38" s="83" t="s">
        <v>944</v>
      </c>
      <c r="D38" s="84" t="s">
        <v>907</v>
      </c>
      <c r="E38" s="84" t="s">
        <v>895</v>
      </c>
      <c r="F38" s="85">
        <v>971777.1327999999</v>
      </c>
      <c r="G38" s="80"/>
      <c r="H38" s="81"/>
      <c r="I38" s="82"/>
    </row>
    <row r="39" spans="1:9" ht="15">
      <c r="A39" s="75" t="s">
        <v>905</v>
      </c>
      <c r="B39" s="74"/>
      <c r="C39" s="83" t="s">
        <v>981</v>
      </c>
      <c r="D39" s="84" t="s">
        <v>907</v>
      </c>
      <c r="E39" s="84" t="s">
        <v>907</v>
      </c>
      <c r="F39" s="85">
        <v>28393.4703</v>
      </c>
      <c r="G39" s="80"/>
      <c r="H39" s="81"/>
      <c r="I39" s="82"/>
    </row>
    <row r="40" spans="1:9" ht="15">
      <c r="A40" s="75" t="s">
        <v>920</v>
      </c>
      <c r="B40" s="74"/>
      <c r="C40" s="83" t="s">
        <v>982</v>
      </c>
      <c r="D40" s="84" t="s">
        <v>907</v>
      </c>
      <c r="E40" s="84" t="s">
        <v>922</v>
      </c>
      <c r="F40" s="85">
        <v>91047.72159999999</v>
      </c>
      <c r="G40" s="80"/>
      <c r="H40" s="81"/>
      <c r="I40" s="82"/>
    </row>
    <row r="41" spans="1:9" ht="30.75">
      <c r="A41" s="75" t="s">
        <v>983</v>
      </c>
      <c r="B41" s="76"/>
      <c r="C41" s="77" t="s">
        <v>984</v>
      </c>
      <c r="D41" s="78" t="s">
        <v>927</v>
      </c>
      <c r="E41" s="78"/>
      <c r="F41" s="79">
        <v>81915.079</v>
      </c>
      <c r="G41" s="80"/>
      <c r="H41" s="81"/>
      <c r="I41" s="82"/>
    </row>
    <row r="42" spans="1:9" ht="15">
      <c r="A42" s="75" t="s">
        <v>932</v>
      </c>
      <c r="B42" s="74"/>
      <c r="C42" s="83" t="s">
        <v>985</v>
      </c>
      <c r="D42" s="84" t="s">
        <v>927</v>
      </c>
      <c r="E42" s="84" t="s">
        <v>892</v>
      </c>
      <c r="F42" s="85">
        <v>61436.1191</v>
      </c>
      <c r="G42" s="80"/>
      <c r="H42" s="81"/>
      <c r="I42" s="82"/>
    </row>
    <row r="43" spans="1:9" ht="30.75">
      <c r="A43" s="75" t="s">
        <v>902</v>
      </c>
      <c r="B43" s="74"/>
      <c r="C43" s="83" t="s">
        <v>986</v>
      </c>
      <c r="D43" s="84" t="s">
        <v>927</v>
      </c>
      <c r="E43" s="84" t="s">
        <v>904</v>
      </c>
      <c r="F43" s="85">
        <v>20478.959899999998</v>
      </c>
      <c r="G43" s="80"/>
      <c r="H43" s="81"/>
      <c r="I43" s="82"/>
    </row>
    <row r="44" spans="1:9" ht="15">
      <c r="A44" s="75" t="s">
        <v>987</v>
      </c>
      <c r="B44" s="76"/>
      <c r="C44" s="77" t="s">
        <v>988</v>
      </c>
      <c r="D44" s="78" t="s">
        <v>922</v>
      </c>
      <c r="E44" s="78"/>
      <c r="F44" s="79">
        <v>553933.6561</v>
      </c>
      <c r="G44" s="80"/>
      <c r="H44" s="81"/>
      <c r="I44" s="82"/>
    </row>
    <row r="45" spans="1:9" ht="15">
      <c r="A45" s="75" t="s">
        <v>932</v>
      </c>
      <c r="B45" s="74"/>
      <c r="C45" s="83" t="s">
        <v>989</v>
      </c>
      <c r="D45" s="84" t="s">
        <v>922</v>
      </c>
      <c r="E45" s="84" t="s">
        <v>892</v>
      </c>
      <c r="F45" s="85">
        <v>182207.79880000002</v>
      </c>
      <c r="G45" s="80"/>
      <c r="H45" s="81"/>
      <c r="I45" s="82"/>
    </row>
    <row r="46" spans="1:9" ht="15">
      <c r="A46" s="75" t="s">
        <v>893</v>
      </c>
      <c r="B46" s="74"/>
      <c r="C46" s="83" t="s">
        <v>990</v>
      </c>
      <c r="D46" s="84" t="s">
        <v>922</v>
      </c>
      <c r="E46" s="84" t="s">
        <v>895</v>
      </c>
      <c r="F46" s="85">
        <v>172929.7136</v>
      </c>
      <c r="G46" s="80"/>
      <c r="H46" s="81"/>
      <c r="I46" s="82"/>
    </row>
    <row r="47" spans="1:9" ht="13.5" customHeight="1">
      <c r="A47" s="75" t="s">
        <v>896</v>
      </c>
      <c r="B47" s="74"/>
      <c r="C47" s="83" t="s">
        <v>991</v>
      </c>
      <c r="D47" s="84" t="s">
        <v>922</v>
      </c>
      <c r="E47" s="84" t="s">
        <v>898</v>
      </c>
      <c r="F47" s="85">
        <v>10024.26</v>
      </c>
      <c r="G47" s="80"/>
      <c r="H47" s="81"/>
      <c r="I47" s="82"/>
    </row>
    <row r="48" spans="1:9" ht="15">
      <c r="A48" s="75" t="s">
        <v>899</v>
      </c>
      <c r="B48" s="74"/>
      <c r="C48" s="83" t="s">
        <v>992</v>
      </c>
      <c r="D48" s="84" t="s">
        <v>922</v>
      </c>
      <c r="E48" s="84" t="s">
        <v>901</v>
      </c>
      <c r="F48" s="85">
        <v>126387.84109999999</v>
      </c>
      <c r="G48" s="80"/>
      <c r="H48" s="81"/>
      <c r="I48" s="82"/>
    </row>
    <row r="49" spans="1:9" ht="15">
      <c r="A49" s="75" t="s">
        <v>925</v>
      </c>
      <c r="B49" s="74"/>
      <c r="C49" s="83" t="s">
        <v>993</v>
      </c>
      <c r="D49" s="84" t="s">
        <v>922</v>
      </c>
      <c r="E49" s="84" t="s">
        <v>927</v>
      </c>
      <c r="F49" s="85">
        <v>15199.23</v>
      </c>
      <c r="G49" s="80"/>
      <c r="H49" s="81"/>
      <c r="I49" s="82"/>
    </row>
    <row r="50" spans="1:9" ht="30.75">
      <c r="A50" s="75" t="s">
        <v>994</v>
      </c>
      <c r="B50" s="74"/>
      <c r="C50" s="83" t="s">
        <v>995</v>
      </c>
      <c r="D50" s="84" t="s">
        <v>922</v>
      </c>
      <c r="E50" s="84" t="s">
        <v>996</v>
      </c>
      <c r="F50" s="85">
        <v>47184.9126</v>
      </c>
      <c r="G50" s="80"/>
      <c r="H50" s="81"/>
      <c r="I50" s="82"/>
    </row>
    <row r="51" spans="1:9" ht="15">
      <c r="A51" s="75" t="s">
        <v>997</v>
      </c>
      <c r="B51" s="76"/>
      <c r="C51" s="77" t="s">
        <v>998</v>
      </c>
      <c r="D51" s="78" t="s">
        <v>996</v>
      </c>
      <c r="E51" s="78"/>
      <c r="F51" s="79">
        <v>183843.05469999998</v>
      </c>
      <c r="G51" s="80"/>
      <c r="H51" s="81"/>
      <c r="I51" s="82"/>
    </row>
    <row r="52" spans="1:9" ht="15">
      <c r="A52" s="75" t="s">
        <v>932</v>
      </c>
      <c r="B52" s="74"/>
      <c r="C52" s="83" t="s">
        <v>999</v>
      </c>
      <c r="D52" s="84" t="s">
        <v>996</v>
      </c>
      <c r="E52" s="84" t="s">
        <v>892</v>
      </c>
      <c r="F52" s="85">
        <v>8748.3491</v>
      </c>
      <c r="G52" s="80"/>
      <c r="H52" s="81"/>
      <c r="I52" s="82"/>
    </row>
    <row r="53" spans="1:9" ht="15">
      <c r="A53" s="75" t="s">
        <v>896</v>
      </c>
      <c r="B53" s="74"/>
      <c r="C53" s="83" t="s">
        <v>1000</v>
      </c>
      <c r="D53" s="84" t="s">
        <v>996</v>
      </c>
      <c r="E53" s="84" t="s">
        <v>898</v>
      </c>
      <c r="F53" s="85">
        <v>131905.2623</v>
      </c>
      <c r="G53" s="80"/>
      <c r="H53" s="81"/>
      <c r="I53" s="82"/>
    </row>
    <row r="54" spans="1:9" ht="15">
      <c r="A54" s="75" t="s">
        <v>899</v>
      </c>
      <c r="B54" s="74"/>
      <c r="C54" s="83" t="s">
        <v>1001</v>
      </c>
      <c r="D54" s="84" t="s">
        <v>996</v>
      </c>
      <c r="E54" s="84" t="s">
        <v>901</v>
      </c>
      <c r="F54" s="85">
        <v>42740.8938</v>
      </c>
      <c r="G54" s="80"/>
      <c r="H54" s="81"/>
      <c r="I54" s="82"/>
    </row>
    <row r="55" spans="1:9" ht="15">
      <c r="A55" s="75" t="s">
        <v>902</v>
      </c>
      <c r="B55" s="74"/>
      <c r="C55" s="83" t="s">
        <v>1002</v>
      </c>
      <c r="D55" s="84" t="s">
        <v>996</v>
      </c>
      <c r="E55" s="84" t="s">
        <v>904</v>
      </c>
      <c r="F55" s="85">
        <v>448.6495</v>
      </c>
      <c r="G55" s="80"/>
      <c r="H55" s="81"/>
      <c r="I55" s="82"/>
    </row>
    <row r="56" spans="1:10" ht="15">
      <c r="A56" s="70"/>
      <c r="B56" s="86"/>
      <c r="C56" s="86" t="s">
        <v>442</v>
      </c>
      <c r="D56" s="86"/>
      <c r="E56" s="86"/>
      <c r="F56" s="79">
        <v>4115490.42667</v>
      </c>
      <c r="G56" s="80"/>
      <c r="H56" s="63"/>
      <c r="I56" s="63"/>
      <c r="J56" s="63"/>
    </row>
    <row r="57" spans="1:10" ht="15">
      <c r="A57" s="62" t="s">
        <v>1003</v>
      </c>
      <c r="B57" s="63"/>
      <c r="C57" s="63"/>
      <c r="D57" s="87"/>
      <c r="E57" s="87"/>
      <c r="F57" s="87"/>
      <c r="G57" s="63"/>
      <c r="H57" s="63"/>
      <c r="I57" s="63"/>
      <c r="J57" s="63"/>
    </row>
  </sheetData>
  <mergeCells count="10">
    <mergeCell ref="C6:F6"/>
    <mergeCell ref="D7:E7"/>
    <mergeCell ref="C8:C10"/>
    <mergeCell ref="D8:D10"/>
    <mergeCell ref="E8:E10"/>
    <mergeCell ref="F8:F10"/>
    <mergeCell ref="C1:F1"/>
    <mergeCell ref="C2:F2"/>
    <mergeCell ref="C3:F3"/>
    <mergeCell ref="C5:F5"/>
  </mergeCells>
  <printOptions/>
  <pageMargins left="1.3779527559055118" right="0.3937007874015748" top="0.7874015748031497" bottom="0.5905511811023623" header="0.5118110236220472" footer="0.5118110236220472"/>
  <pageSetup firstPageNumber="24" useFirstPageNumber="1" horizontalDpi="600" verticalDpi="600" orientation="portrait" paperSize="9" scale="95"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M560"/>
  <sheetViews>
    <sheetView workbookViewId="0" topLeftCell="C1">
      <selection activeCell="C6" sqref="C6:I6"/>
    </sheetView>
  </sheetViews>
  <sheetFormatPr defaultColWidth="9.00390625" defaultRowHeight="12.75"/>
  <cols>
    <col min="1" max="2" width="0" style="91" hidden="1" customWidth="1"/>
    <col min="3" max="3" width="39.625" style="91" customWidth="1"/>
    <col min="4" max="6" width="4.625" style="91" customWidth="1"/>
    <col min="7" max="7" width="10.625" style="91" customWidth="1"/>
    <col min="8" max="8" width="4.625" style="91" customWidth="1"/>
    <col min="9" max="9" width="16.625" style="91" customWidth="1"/>
    <col min="10" max="13" width="0" style="91" hidden="1" customWidth="1"/>
    <col min="14" max="16384" width="8.875" style="91" customWidth="1"/>
  </cols>
  <sheetData>
    <row r="1" spans="1:13" ht="15">
      <c r="A1" s="88"/>
      <c r="B1" s="89"/>
      <c r="C1" s="144" t="s">
        <v>424</v>
      </c>
      <c r="D1" s="144"/>
      <c r="E1" s="144"/>
      <c r="F1" s="144"/>
      <c r="G1" s="144"/>
      <c r="H1" s="144"/>
      <c r="I1" s="144"/>
      <c r="J1" s="90"/>
      <c r="K1" s="90"/>
      <c r="L1" s="90"/>
      <c r="M1" s="90"/>
    </row>
    <row r="2" spans="1:13" ht="15">
      <c r="A2" s="88"/>
      <c r="B2" s="89"/>
      <c r="C2" s="145" t="s">
        <v>423</v>
      </c>
      <c r="D2" s="145"/>
      <c r="E2" s="145"/>
      <c r="F2" s="145"/>
      <c r="G2" s="145"/>
      <c r="H2" s="145"/>
      <c r="I2" s="145"/>
      <c r="J2" s="89"/>
      <c r="K2" s="89"/>
      <c r="L2" s="89"/>
      <c r="M2" s="89"/>
    </row>
    <row r="3" spans="1:13" ht="15">
      <c r="A3" s="88" t="s">
        <v>881</v>
      </c>
      <c r="B3" s="89"/>
      <c r="C3" s="126" t="s">
        <v>669</v>
      </c>
      <c r="D3" s="126"/>
      <c r="E3" s="126"/>
      <c r="F3" s="126"/>
      <c r="G3" s="126"/>
      <c r="H3" s="126"/>
      <c r="I3" s="126"/>
      <c r="J3" s="92"/>
      <c r="K3" s="92"/>
      <c r="L3" s="92"/>
      <c r="M3" s="92"/>
    </row>
    <row r="4" spans="1:13" ht="15">
      <c r="A4" s="88"/>
      <c r="B4" s="89"/>
      <c r="C4" s="92"/>
      <c r="D4" s="92"/>
      <c r="E4" s="92"/>
      <c r="F4" s="92"/>
      <c r="G4" s="92"/>
      <c r="H4" s="92"/>
      <c r="I4" s="92"/>
      <c r="J4" s="92"/>
      <c r="K4" s="92"/>
      <c r="L4" s="92"/>
      <c r="M4" s="92"/>
    </row>
    <row r="5" spans="1:13" ht="15">
      <c r="A5" s="88"/>
      <c r="B5" s="89"/>
      <c r="C5" s="127" t="s">
        <v>492</v>
      </c>
      <c r="D5" s="127"/>
      <c r="E5" s="127"/>
      <c r="F5" s="127"/>
      <c r="G5" s="127"/>
      <c r="H5" s="127"/>
      <c r="I5" s="127"/>
      <c r="J5" s="89"/>
      <c r="K5" s="89"/>
      <c r="L5" s="89"/>
      <c r="M5" s="89"/>
    </row>
    <row r="6" spans="1:13" s="96" customFormat="1" ht="15">
      <c r="A6" s="94" t="s">
        <v>1006</v>
      </c>
      <c r="B6" s="94" t="s">
        <v>1006</v>
      </c>
      <c r="C6" s="128" t="s">
        <v>1007</v>
      </c>
      <c r="D6" s="128"/>
      <c r="E6" s="128"/>
      <c r="F6" s="128"/>
      <c r="G6" s="128"/>
      <c r="H6" s="128"/>
      <c r="I6" s="128"/>
      <c r="J6" s="95" t="s">
        <v>1006</v>
      </c>
      <c r="K6" s="95" t="s">
        <v>1006</v>
      </c>
      <c r="L6" s="95" t="s">
        <v>1006</v>
      </c>
      <c r="M6" s="95" t="s">
        <v>1006</v>
      </c>
    </row>
    <row r="7" spans="1:13" ht="15">
      <c r="A7" s="88" t="s">
        <v>881</v>
      </c>
      <c r="B7" s="97"/>
      <c r="C7" s="97"/>
      <c r="D7" s="129"/>
      <c r="E7" s="129"/>
      <c r="F7" s="129"/>
      <c r="G7" s="129"/>
      <c r="H7" s="129"/>
      <c r="I7" s="98"/>
      <c r="J7" s="93"/>
      <c r="K7" s="93"/>
      <c r="L7" s="93"/>
      <c r="M7" s="93"/>
    </row>
    <row r="8" spans="1:13" ht="15">
      <c r="A8" s="99"/>
      <c r="B8" s="100"/>
      <c r="C8" s="146" t="s">
        <v>882</v>
      </c>
      <c r="D8" s="146" t="s">
        <v>1008</v>
      </c>
      <c r="E8" s="146" t="s">
        <v>883</v>
      </c>
      <c r="F8" s="146" t="s">
        <v>884</v>
      </c>
      <c r="G8" s="146" t="s">
        <v>1009</v>
      </c>
      <c r="H8" s="146" t="s">
        <v>1010</v>
      </c>
      <c r="I8" s="146" t="s">
        <v>651</v>
      </c>
      <c r="J8" s="101"/>
      <c r="K8" s="93"/>
      <c r="L8" s="93"/>
      <c r="M8" s="93"/>
    </row>
    <row r="9" spans="1:13" ht="15">
      <c r="A9" s="99"/>
      <c r="B9" s="100"/>
      <c r="C9" s="147"/>
      <c r="D9" s="147"/>
      <c r="E9" s="147"/>
      <c r="F9" s="147"/>
      <c r="G9" s="147"/>
      <c r="H9" s="147"/>
      <c r="I9" s="147"/>
      <c r="J9" s="101"/>
      <c r="K9" s="93"/>
      <c r="L9" s="93"/>
      <c r="M9" s="93"/>
    </row>
    <row r="10" spans="1:13" ht="15">
      <c r="A10" s="102"/>
      <c r="B10" s="100"/>
      <c r="C10" s="148"/>
      <c r="D10" s="148"/>
      <c r="E10" s="148"/>
      <c r="F10" s="148"/>
      <c r="G10" s="148"/>
      <c r="H10" s="148"/>
      <c r="I10" s="148"/>
      <c r="J10" s="101"/>
      <c r="K10" s="93"/>
      <c r="L10" s="93"/>
      <c r="M10" s="93"/>
    </row>
    <row r="11" spans="1:13" ht="15">
      <c r="A11" s="99"/>
      <c r="B11" s="103"/>
      <c r="C11" s="103" t="s">
        <v>674</v>
      </c>
      <c r="D11" s="103" t="s">
        <v>675</v>
      </c>
      <c r="E11" s="103" t="s">
        <v>676</v>
      </c>
      <c r="F11" s="103" t="s">
        <v>1011</v>
      </c>
      <c r="G11" s="103" t="s">
        <v>1012</v>
      </c>
      <c r="H11" s="103" t="s">
        <v>1013</v>
      </c>
      <c r="I11" s="103">
        <v>7</v>
      </c>
      <c r="J11" s="101"/>
      <c r="K11" s="93"/>
      <c r="L11" s="93"/>
      <c r="M11" s="93"/>
    </row>
    <row r="12" spans="1:12" ht="30.75">
      <c r="A12" s="104" t="s">
        <v>1014</v>
      </c>
      <c r="B12" s="105"/>
      <c r="C12" s="106" t="s">
        <v>1015</v>
      </c>
      <c r="D12" s="107" t="s">
        <v>1016</v>
      </c>
      <c r="E12" s="107"/>
      <c r="F12" s="107"/>
      <c r="G12" s="107"/>
      <c r="H12" s="107"/>
      <c r="I12" s="108">
        <v>893834.24835</v>
      </c>
      <c r="J12" s="109"/>
      <c r="K12" s="110"/>
      <c r="L12" s="111"/>
    </row>
    <row r="13" spans="1:12" ht="30.75" customHeight="1">
      <c r="A13" s="104" t="s">
        <v>1017</v>
      </c>
      <c r="B13" s="103"/>
      <c r="C13" s="112" t="s">
        <v>887</v>
      </c>
      <c r="D13" s="113" t="s">
        <v>1016</v>
      </c>
      <c r="E13" s="113" t="s">
        <v>888</v>
      </c>
      <c r="F13" s="113"/>
      <c r="G13" s="113"/>
      <c r="H13" s="113"/>
      <c r="I13" s="114">
        <v>306049.64375</v>
      </c>
      <c r="J13" s="109"/>
      <c r="K13" s="110"/>
      <c r="L13" s="111"/>
    </row>
    <row r="14" spans="1:12" ht="30.75" customHeight="1">
      <c r="A14" s="104" t="s">
        <v>889</v>
      </c>
      <c r="B14" s="103"/>
      <c r="C14" s="112" t="s">
        <v>887</v>
      </c>
      <c r="D14" s="113" t="s">
        <v>1016</v>
      </c>
      <c r="E14" s="113" t="s">
        <v>888</v>
      </c>
      <c r="F14" s="113" t="s">
        <v>888</v>
      </c>
      <c r="G14" s="113"/>
      <c r="H14" s="113"/>
      <c r="I14" s="114">
        <v>306049.64375</v>
      </c>
      <c r="J14" s="109"/>
      <c r="K14" s="110"/>
      <c r="L14" s="111"/>
    </row>
    <row r="15" spans="1:12" ht="30.75">
      <c r="A15" s="104" t="s">
        <v>1018</v>
      </c>
      <c r="B15" s="103"/>
      <c r="C15" s="112" t="s">
        <v>1019</v>
      </c>
      <c r="D15" s="113" t="s">
        <v>1016</v>
      </c>
      <c r="E15" s="113" t="s">
        <v>888</v>
      </c>
      <c r="F15" s="113" t="s">
        <v>888</v>
      </c>
      <c r="G15" s="113" t="s">
        <v>1020</v>
      </c>
      <c r="H15" s="113"/>
      <c r="I15" s="114">
        <v>306049.64375</v>
      </c>
      <c r="J15" s="109"/>
      <c r="K15" s="110"/>
      <c r="L15" s="111"/>
    </row>
    <row r="16" spans="1:12" ht="46.5">
      <c r="A16" s="104" t="s">
        <v>1021</v>
      </c>
      <c r="B16" s="103"/>
      <c r="C16" s="112" t="s">
        <v>1022</v>
      </c>
      <c r="D16" s="113" t="s">
        <v>1016</v>
      </c>
      <c r="E16" s="113" t="s">
        <v>888</v>
      </c>
      <c r="F16" s="113" t="s">
        <v>888</v>
      </c>
      <c r="G16" s="113" t="s">
        <v>1020</v>
      </c>
      <c r="H16" s="113" t="s">
        <v>1023</v>
      </c>
      <c r="I16" s="114">
        <v>306049.64375</v>
      </c>
      <c r="J16" s="109"/>
      <c r="K16" s="110"/>
      <c r="L16" s="111"/>
    </row>
    <row r="17" spans="1:12" ht="30.75">
      <c r="A17" s="104" t="s">
        <v>1024</v>
      </c>
      <c r="B17" s="103"/>
      <c r="C17" s="112" t="s">
        <v>988</v>
      </c>
      <c r="D17" s="113" t="s">
        <v>1016</v>
      </c>
      <c r="E17" s="113" t="s">
        <v>922</v>
      </c>
      <c r="F17" s="113"/>
      <c r="G17" s="113"/>
      <c r="H17" s="113"/>
      <c r="I17" s="114">
        <v>549412.5014000001</v>
      </c>
      <c r="J17" s="109"/>
      <c r="K17" s="110"/>
      <c r="L17" s="111"/>
    </row>
    <row r="18" spans="1:12" ht="15">
      <c r="A18" s="104" t="s">
        <v>932</v>
      </c>
      <c r="B18" s="103"/>
      <c r="C18" s="112" t="s">
        <v>989</v>
      </c>
      <c r="D18" s="113" t="s">
        <v>1016</v>
      </c>
      <c r="E18" s="113" t="s">
        <v>922</v>
      </c>
      <c r="F18" s="113" t="s">
        <v>892</v>
      </c>
      <c r="G18" s="113"/>
      <c r="H18" s="113"/>
      <c r="I18" s="114">
        <v>182207.79880000002</v>
      </c>
      <c r="J18" s="109"/>
      <c r="K18" s="110"/>
      <c r="L18" s="111"/>
    </row>
    <row r="19" spans="1:12" ht="30.75">
      <c r="A19" s="104" t="s">
        <v>1025</v>
      </c>
      <c r="B19" s="103"/>
      <c r="C19" s="112" t="s">
        <v>1026</v>
      </c>
      <c r="D19" s="113" t="s">
        <v>1016</v>
      </c>
      <c r="E19" s="113" t="s">
        <v>922</v>
      </c>
      <c r="F19" s="113" t="s">
        <v>892</v>
      </c>
      <c r="G19" s="113" t="s">
        <v>1027</v>
      </c>
      <c r="H19" s="113"/>
      <c r="I19" s="114">
        <v>182207.79880000002</v>
      </c>
      <c r="J19" s="109"/>
      <c r="K19" s="110"/>
      <c r="L19" s="111"/>
    </row>
    <row r="20" spans="1:12" ht="30.75">
      <c r="A20" s="104" t="s">
        <v>1028</v>
      </c>
      <c r="B20" s="103"/>
      <c r="C20" s="112" t="s">
        <v>1029</v>
      </c>
      <c r="D20" s="113" t="s">
        <v>1016</v>
      </c>
      <c r="E20" s="113" t="s">
        <v>922</v>
      </c>
      <c r="F20" s="113" t="s">
        <v>892</v>
      </c>
      <c r="G20" s="113" t="s">
        <v>1030</v>
      </c>
      <c r="H20" s="113"/>
      <c r="I20" s="114">
        <v>182207.79880000002</v>
      </c>
      <c r="J20" s="109"/>
      <c r="K20" s="110"/>
      <c r="L20" s="111"/>
    </row>
    <row r="21" spans="1:12" ht="30.75">
      <c r="A21" s="104" t="s">
        <v>1031</v>
      </c>
      <c r="B21" s="103"/>
      <c r="C21" s="112" t="s">
        <v>1032</v>
      </c>
      <c r="D21" s="113" t="s">
        <v>1016</v>
      </c>
      <c r="E21" s="113" t="s">
        <v>922</v>
      </c>
      <c r="F21" s="113" t="s">
        <v>892</v>
      </c>
      <c r="G21" s="113" t="s">
        <v>1030</v>
      </c>
      <c r="H21" s="113" t="s">
        <v>1033</v>
      </c>
      <c r="I21" s="114">
        <v>182207.79880000002</v>
      </c>
      <c r="J21" s="109"/>
      <c r="K21" s="110"/>
      <c r="L21" s="111"/>
    </row>
    <row r="22" spans="1:12" ht="15">
      <c r="A22" s="104" t="s">
        <v>893</v>
      </c>
      <c r="B22" s="103"/>
      <c r="C22" s="112" t="s">
        <v>990</v>
      </c>
      <c r="D22" s="113" t="s">
        <v>1016</v>
      </c>
      <c r="E22" s="113" t="s">
        <v>922</v>
      </c>
      <c r="F22" s="113" t="s">
        <v>895</v>
      </c>
      <c r="G22" s="113"/>
      <c r="H22" s="113"/>
      <c r="I22" s="114">
        <v>172929.7136</v>
      </c>
      <c r="J22" s="109"/>
      <c r="K22" s="110"/>
      <c r="L22" s="111"/>
    </row>
    <row r="23" spans="1:12" ht="30.75">
      <c r="A23" s="104" t="s">
        <v>1025</v>
      </c>
      <c r="B23" s="103"/>
      <c r="C23" s="112" t="s">
        <v>1026</v>
      </c>
      <c r="D23" s="113" t="s">
        <v>1016</v>
      </c>
      <c r="E23" s="113" t="s">
        <v>922</v>
      </c>
      <c r="F23" s="113" t="s">
        <v>895</v>
      </c>
      <c r="G23" s="113" t="s">
        <v>1027</v>
      </c>
      <c r="H23" s="113"/>
      <c r="I23" s="114">
        <v>154203.9083</v>
      </c>
      <c r="J23" s="109"/>
      <c r="K23" s="110"/>
      <c r="L23" s="111"/>
    </row>
    <row r="24" spans="1:12" ht="30.75">
      <c r="A24" s="104" t="s">
        <v>1028</v>
      </c>
      <c r="B24" s="103"/>
      <c r="C24" s="112" t="s">
        <v>1029</v>
      </c>
      <c r="D24" s="113" t="s">
        <v>1016</v>
      </c>
      <c r="E24" s="113" t="s">
        <v>922</v>
      </c>
      <c r="F24" s="113" t="s">
        <v>895</v>
      </c>
      <c r="G24" s="113" t="s">
        <v>1030</v>
      </c>
      <c r="H24" s="113"/>
      <c r="I24" s="114">
        <v>154203.9083</v>
      </c>
      <c r="J24" s="109"/>
      <c r="K24" s="110"/>
      <c r="L24" s="111"/>
    </row>
    <row r="25" spans="1:12" ht="30.75">
      <c r="A25" s="104" t="s">
        <v>1031</v>
      </c>
      <c r="B25" s="103"/>
      <c r="C25" s="112" t="s">
        <v>1032</v>
      </c>
      <c r="D25" s="113" t="s">
        <v>1016</v>
      </c>
      <c r="E25" s="113" t="s">
        <v>922</v>
      </c>
      <c r="F25" s="113" t="s">
        <v>895</v>
      </c>
      <c r="G25" s="113" t="s">
        <v>1030</v>
      </c>
      <c r="H25" s="113" t="s">
        <v>1033</v>
      </c>
      <c r="I25" s="114">
        <v>154203.9083</v>
      </c>
      <c r="J25" s="109"/>
      <c r="K25" s="110"/>
      <c r="L25" s="111"/>
    </row>
    <row r="26" spans="1:12" ht="30.75">
      <c r="A26" s="104" t="s">
        <v>1034</v>
      </c>
      <c r="B26" s="103"/>
      <c r="C26" s="112" t="s">
        <v>1035</v>
      </c>
      <c r="D26" s="113" t="s">
        <v>1016</v>
      </c>
      <c r="E26" s="113" t="s">
        <v>922</v>
      </c>
      <c r="F26" s="113" t="s">
        <v>895</v>
      </c>
      <c r="G26" s="113" t="s">
        <v>1036</v>
      </c>
      <c r="H26" s="113"/>
      <c r="I26" s="114">
        <v>18436.2882</v>
      </c>
      <c r="J26" s="109"/>
      <c r="K26" s="110"/>
      <c r="L26" s="111"/>
    </row>
    <row r="27" spans="1:12" ht="30.75">
      <c r="A27" s="104" t="s">
        <v>1037</v>
      </c>
      <c r="B27" s="103"/>
      <c r="C27" s="112" t="s">
        <v>1029</v>
      </c>
      <c r="D27" s="113" t="s">
        <v>1016</v>
      </c>
      <c r="E27" s="113" t="s">
        <v>922</v>
      </c>
      <c r="F27" s="113" t="s">
        <v>895</v>
      </c>
      <c r="G27" s="113" t="s">
        <v>1038</v>
      </c>
      <c r="H27" s="113"/>
      <c r="I27" s="114">
        <v>18436.2882</v>
      </c>
      <c r="J27" s="109"/>
      <c r="K27" s="110"/>
      <c r="L27" s="111"/>
    </row>
    <row r="28" spans="1:12" ht="30.75">
      <c r="A28" s="104" t="s">
        <v>1031</v>
      </c>
      <c r="B28" s="103"/>
      <c r="C28" s="112" t="s">
        <v>1032</v>
      </c>
      <c r="D28" s="113" t="s">
        <v>1016</v>
      </c>
      <c r="E28" s="113" t="s">
        <v>922</v>
      </c>
      <c r="F28" s="113" t="s">
        <v>895</v>
      </c>
      <c r="G28" s="113" t="s">
        <v>1038</v>
      </c>
      <c r="H28" s="113" t="s">
        <v>1033</v>
      </c>
      <c r="I28" s="114">
        <v>18436.2882</v>
      </c>
      <c r="J28" s="109"/>
      <c r="K28" s="110"/>
      <c r="L28" s="111"/>
    </row>
    <row r="29" spans="1:12" ht="30.75">
      <c r="A29" s="104" t="s">
        <v>1039</v>
      </c>
      <c r="B29" s="103"/>
      <c r="C29" s="112" t="s">
        <v>1040</v>
      </c>
      <c r="D29" s="113" t="s">
        <v>1016</v>
      </c>
      <c r="E29" s="113" t="s">
        <v>922</v>
      </c>
      <c r="F29" s="113" t="s">
        <v>895</v>
      </c>
      <c r="G29" s="113" t="s">
        <v>1041</v>
      </c>
      <c r="H29" s="113"/>
      <c r="I29" s="114">
        <v>280.3171</v>
      </c>
      <c r="J29" s="109"/>
      <c r="K29" s="110"/>
      <c r="L29" s="111"/>
    </row>
    <row r="30" spans="1:12" ht="78">
      <c r="A30" s="104" t="s">
        <v>1042</v>
      </c>
      <c r="B30" s="103"/>
      <c r="C30" s="112" t="s">
        <v>1043</v>
      </c>
      <c r="D30" s="113" t="s">
        <v>1016</v>
      </c>
      <c r="E30" s="113" t="s">
        <v>922</v>
      </c>
      <c r="F30" s="113" t="s">
        <v>895</v>
      </c>
      <c r="G30" s="113" t="s">
        <v>1044</v>
      </c>
      <c r="H30" s="113"/>
      <c r="I30" s="114">
        <v>280.3171</v>
      </c>
      <c r="J30" s="109"/>
      <c r="K30" s="110"/>
      <c r="L30" s="111"/>
    </row>
    <row r="31" spans="1:12" ht="123.75" customHeight="1">
      <c r="A31" s="104" t="s">
        <v>1045</v>
      </c>
      <c r="B31" s="103"/>
      <c r="C31" s="112" t="s">
        <v>1046</v>
      </c>
      <c r="D31" s="113" t="s">
        <v>1016</v>
      </c>
      <c r="E31" s="113" t="s">
        <v>922</v>
      </c>
      <c r="F31" s="113" t="s">
        <v>895</v>
      </c>
      <c r="G31" s="113" t="s">
        <v>1047</v>
      </c>
      <c r="H31" s="113"/>
      <c r="I31" s="114">
        <v>280.3171</v>
      </c>
      <c r="J31" s="109"/>
      <c r="K31" s="110"/>
      <c r="L31" s="115"/>
    </row>
    <row r="32" spans="1:12" ht="30.75">
      <c r="A32" s="104" t="s">
        <v>1031</v>
      </c>
      <c r="B32" s="103"/>
      <c r="C32" s="112" t="s">
        <v>1032</v>
      </c>
      <c r="D32" s="113" t="s">
        <v>1016</v>
      </c>
      <c r="E32" s="113" t="s">
        <v>922</v>
      </c>
      <c r="F32" s="113" t="s">
        <v>895</v>
      </c>
      <c r="G32" s="113" t="s">
        <v>1047</v>
      </c>
      <c r="H32" s="113" t="s">
        <v>1033</v>
      </c>
      <c r="I32" s="114">
        <v>280.3171</v>
      </c>
      <c r="J32" s="109"/>
      <c r="K32" s="110"/>
      <c r="L32" s="111"/>
    </row>
    <row r="33" spans="1:12" ht="78" customHeight="1">
      <c r="A33" s="104" t="s">
        <v>1048</v>
      </c>
      <c r="B33" s="103"/>
      <c r="C33" s="112" t="s">
        <v>1049</v>
      </c>
      <c r="D33" s="113" t="s">
        <v>1016</v>
      </c>
      <c r="E33" s="113" t="s">
        <v>922</v>
      </c>
      <c r="F33" s="113" t="s">
        <v>895</v>
      </c>
      <c r="G33" s="113" t="s">
        <v>1050</v>
      </c>
      <c r="H33" s="113"/>
      <c r="I33" s="114">
        <v>9.2</v>
      </c>
      <c r="J33" s="109"/>
      <c r="K33" s="110"/>
      <c r="L33" s="111"/>
    </row>
    <row r="34" spans="1:12" ht="126.75" customHeight="1">
      <c r="A34" s="104" t="s">
        <v>1051</v>
      </c>
      <c r="B34" s="103"/>
      <c r="C34" s="112" t="s">
        <v>1053</v>
      </c>
      <c r="D34" s="113" t="s">
        <v>1016</v>
      </c>
      <c r="E34" s="113" t="s">
        <v>922</v>
      </c>
      <c r="F34" s="113" t="s">
        <v>895</v>
      </c>
      <c r="G34" s="113" t="s">
        <v>1054</v>
      </c>
      <c r="H34" s="113"/>
      <c r="I34" s="114">
        <v>9.2</v>
      </c>
      <c r="J34" s="109"/>
      <c r="K34" s="110"/>
      <c r="L34" s="115"/>
    </row>
    <row r="35" spans="1:12" ht="30.75">
      <c r="A35" s="104" t="s">
        <v>1031</v>
      </c>
      <c r="B35" s="103"/>
      <c r="C35" s="112" t="s">
        <v>1032</v>
      </c>
      <c r="D35" s="113" t="s">
        <v>1016</v>
      </c>
      <c r="E35" s="113" t="s">
        <v>922</v>
      </c>
      <c r="F35" s="113" t="s">
        <v>895</v>
      </c>
      <c r="G35" s="113" t="s">
        <v>1054</v>
      </c>
      <c r="H35" s="113" t="s">
        <v>1033</v>
      </c>
      <c r="I35" s="114">
        <v>9.2</v>
      </c>
      <c r="J35" s="109"/>
      <c r="K35" s="110"/>
      <c r="L35" s="111"/>
    </row>
    <row r="36" spans="1:12" ht="30.75">
      <c r="A36" s="104" t="s">
        <v>896</v>
      </c>
      <c r="B36" s="103"/>
      <c r="C36" s="112" t="s">
        <v>991</v>
      </c>
      <c r="D36" s="113" t="s">
        <v>1016</v>
      </c>
      <c r="E36" s="113" t="s">
        <v>922</v>
      </c>
      <c r="F36" s="113" t="s">
        <v>898</v>
      </c>
      <c r="G36" s="113"/>
      <c r="H36" s="113"/>
      <c r="I36" s="114">
        <v>10024.26</v>
      </c>
      <c r="J36" s="109"/>
      <c r="K36" s="110"/>
      <c r="L36" s="111"/>
    </row>
    <row r="37" spans="1:12" ht="30.75">
      <c r="A37" s="104" t="s">
        <v>1025</v>
      </c>
      <c r="B37" s="103"/>
      <c r="C37" s="112" t="s">
        <v>1026</v>
      </c>
      <c r="D37" s="113" t="s">
        <v>1016</v>
      </c>
      <c r="E37" s="113" t="s">
        <v>922</v>
      </c>
      <c r="F37" s="113" t="s">
        <v>898</v>
      </c>
      <c r="G37" s="113" t="s">
        <v>1027</v>
      </c>
      <c r="H37" s="113"/>
      <c r="I37" s="114">
        <v>9866.576</v>
      </c>
      <c r="J37" s="109"/>
      <c r="K37" s="110"/>
      <c r="L37" s="111"/>
    </row>
    <row r="38" spans="1:12" ht="30.75">
      <c r="A38" s="104" t="s">
        <v>1028</v>
      </c>
      <c r="B38" s="103"/>
      <c r="C38" s="112" t="s">
        <v>1029</v>
      </c>
      <c r="D38" s="113" t="s">
        <v>1016</v>
      </c>
      <c r="E38" s="113" t="s">
        <v>922</v>
      </c>
      <c r="F38" s="113" t="s">
        <v>898</v>
      </c>
      <c r="G38" s="113" t="s">
        <v>1030</v>
      </c>
      <c r="H38" s="113"/>
      <c r="I38" s="114">
        <v>9866.576</v>
      </c>
      <c r="J38" s="109"/>
      <c r="K38" s="110"/>
      <c r="L38" s="111"/>
    </row>
    <row r="39" spans="1:12" ht="30.75">
      <c r="A39" s="104" t="s">
        <v>1031</v>
      </c>
      <c r="B39" s="103"/>
      <c r="C39" s="112" t="s">
        <v>1032</v>
      </c>
      <c r="D39" s="113" t="s">
        <v>1016</v>
      </c>
      <c r="E39" s="113" t="s">
        <v>922</v>
      </c>
      <c r="F39" s="113" t="s">
        <v>898</v>
      </c>
      <c r="G39" s="113" t="s">
        <v>1030</v>
      </c>
      <c r="H39" s="113" t="s">
        <v>1033</v>
      </c>
      <c r="I39" s="114">
        <v>9866.576</v>
      </c>
      <c r="J39" s="109"/>
      <c r="K39" s="110"/>
      <c r="L39" s="111"/>
    </row>
    <row r="40" spans="1:12" ht="30.75">
      <c r="A40" s="104" t="s">
        <v>1034</v>
      </c>
      <c r="B40" s="103"/>
      <c r="C40" s="112" t="s">
        <v>1035</v>
      </c>
      <c r="D40" s="113" t="s">
        <v>1016</v>
      </c>
      <c r="E40" s="113" t="s">
        <v>922</v>
      </c>
      <c r="F40" s="113" t="s">
        <v>898</v>
      </c>
      <c r="G40" s="113" t="s">
        <v>1036</v>
      </c>
      <c r="H40" s="113"/>
      <c r="I40" s="114">
        <v>157.684</v>
      </c>
      <c r="J40" s="109"/>
      <c r="K40" s="110"/>
      <c r="L40" s="111"/>
    </row>
    <row r="41" spans="1:12" ht="30.75">
      <c r="A41" s="104" t="s">
        <v>1037</v>
      </c>
      <c r="B41" s="103"/>
      <c r="C41" s="112" t="s">
        <v>1029</v>
      </c>
      <c r="D41" s="113" t="s">
        <v>1016</v>
      </c>
      <c r="E41" s="113" t="s">
        <v>922</v>
      </c>
      <c r="F41" s="113" t="s">
        <v>898</v>
      </c>
      <c r="G41" s="113" t="s">
        <v>1038</v>
      </c>
      <c r="H41" s="113"/>
      <c r="I41" s="114">
        <v>157.684</v>
      </c>
      <c r="J41" s="109"/>
      <c r="K41" s="110"/>
      <c r="L41" s="111"/>
    </row>
    <row r="42" spans="1:12" ht="30.75">
      <c r="A42" s="104" t="s">
        <v>1031</v>
      </c>
      <c r="B42" s="103"/>
      <c r="C42" s="112" t="s">
        <v>1032</v>
      </c>
      <c r="D42" s="113" t="s">
        <v>1016</v>
      </c>
      <c r="E42" s="113" t="s">
        <v>922</v>
      </c>
      <c r="F42" s="113" t="s">
        <v>898</v>
      </c>
      <c r="G42" s="113" t="s">
        <v>1038</v>
      </c>
      <c r="H42" s="113" t="s">
        <v>1033</v>
      </c>
      <c r="I42" s="114">
        <v>157.684</v>
      </c>
      <c r="J42" s="109"/>
      <c r="K42" s="110"/>
      <c r="L42" s="111"/>
    </row>
    <row r="43" spans="1:12" ht="15">
      <c r="A43" s="104" t="s">
        <v>899</v>
      </c>
      <c r="B43" s="103"/>
      <c r="C43" s="112" t="s">
        <v>992</v>
      </c>
      <c r="D43" s="113" t="s">
        <v>1016</v>
      </c>
      <c r="E43" s="113" t="s">
        <v>922</v>
      </c>
      <c r="F43" s="113" t="s">
        <v>901</v>
      </c>
      <c r="G43" s="113"/>
      <c r="H43" s="113"/>
      <c r="I43" s="114">
        <v>126387.84109999999</v>
      </c>
      <c r="J43" s="109"/>
      <c r="K43" s="110"/>
      <c r="L43" s="111"/>
    </row>
    <row r="44" spans="1:12" ht="18.75" customHeight="1">
      <c r="A44" s="104" t="s">
        <v>1055</v>
      </c>
      <c r="B44" s="103"/>
      <c r="C44" s="112" t="s">
        <v>1056</v>
      </c>
      <c r="D44" s="113" t="s">
        <v>1016</v>
      </c>
      <c r="E44" s="113" t="s">
        <v>922</v>
      </c>
      <c r="F44" s="113" t="s">
        <v>901</v>
      </c>
      <c r="G44" s="113" t="s">
        <v>1057</v>
      </c>
      <c r="H44" s="113"/>
      <c r="I44" s="114">
        <v>107362.21179999999</v>
      </c>
      <c r="J44" s="109"/>
      <c r="K44" s="110"/>
      <c r="L44" s="111"/>
    </row>
    <row r="45" spans="1:12" ht="30.75">
      <c r="A45" s="104" t="s">
        <v>1058</v>
      </c>
      <c r="B45" s="103"/>
      <c r="C45" s="112" t="s">
        <v>1029</v>
      </c>
      <c r="D45" s="113" t="s">
        <v>1016</v>
      </c>
      <c r="E45" s="113" t="s">
        <v>922</v>
      </c>
      <c r="F45" s="113" t="s">
        <v>901</v>
      </c>
      <c r="G45" s="113" t="s">
        <v>1059</v>
      </c>
      <c r="H45" s="113"/>
      <c r="I45" s="114">
        <v>107362.21179999999</v>
      </c>
      <c r="J45" s="109"/>
      <c r="K45" s="110"/>
      <c r="L45" s="111"/>
    </row>
    <row r="46" spans="1:12" ht="30.75">
      <c r="A46" s="104" t="s">
        <v>1031</v>
      </c>
      <c r="B46" s="103"/>
      <c r="C46" s="112" t="s">
        <v>1032</v>
      </c>
      <c r="D46" s="113" t="s">
        <v>1016</v>
      </c>
      <c r="E46" s="113" t="s">
        <v>922</v>
      </c>
      <c r="F46" s="113" t="s">
        <v>901</v>
      </c>
      <c r="G46" s="113" t="s">
        <v>1059</v>
      </c>
      <c r="H46" s="113" t="s">
        <v>1033</v>
      </c>
      <c r="I46" s="114">
        <v>107362.21179999999</v>
      </c>
      <c r="J46" s="109"/>
      <c r="K46" s="110"/>
      <c r="L46" s="111"/>
    </row>
    <row r="47" spans="1:12" ht="30.75">
      <c r="A47" s="104" t="s">
        <v>1039</v>
      </c>
      <c r="B47" s="103"/>
      <c r="C47" s="112" t="s">
        <v>1040</v>
      </c>
      <c r="D47" s="113" t="s">
        <v>1016</v>
      </c>
      <c r="E47" s="113" t="s">
        <v>922</v>
      </c>
      <c r="F47" s="113" t="s">
        <v>901</v>
      </c>
      <c r="G47" s="113" t="s">
        <v>1041</v>
      </c>
      <c r="H47" s="113"/>
      <c r="I47" s="114">
        <v>19025.6293</v>
      </c>
      <c r="J47" s="109"/>
      <c r="K47" s="110"/>
      <c r="L47" s="111"/>
    </row>
    <row r="48" spans="1:12" ht="78">
      <c r="A48" s="104" t="s">
        <v>1042</v>
      </c>
      <c r="B48" s="103"/>
      <c r="C48" s="112" t="s">
        <v>1043</v>
      </c>
      <c r="D48" s="113" t="s">
        <v>1016</v>
      </c>
      <c r="E48" s="113" t="s">
        <v>922</v>
      </c>
      <c r="F48" s="113" t="s">
        <v>901</v>
      </c>
      <c r="G48" s="113" t="s">
        <v>1044</v>
      </c>
      <c r="H48" s="113"/>
      <c r="I48" s="114">
        <v>19025.6293</v>
      </c>
      <c r="J48" s="109"/>
      <c r="K48" s="110"/>
      <c r="L48" s="111"/>
    </row>
    <row r="49" spans="1:12" ht="125.25" customHeight="1">
      <c r="A49" s="104" t="s">
        <v>1045</v>
      </c>
      <c r="B49" s="103"/>
      <c r="C49" s="112" t="s">
        <v>1046</v>
      </c>
      <c r="D49" s="113" t="s">
        <v>1016</v>
      </c>
      <c r="E49" s="113" t="s">
        <v>922</v>
      </c>
      <c r="F49" s="113" t="s">
        <v>901</v>
      </c>
      <c r="G49" s="113" t="s">
        <v>1047</v>
      </c>
      <c r="H49" s="113"/>
      <c r="I49" s="114">
        <v>19025.6293</v>
      </c>
      <c r="J49" s="109"/>
      <c r="K49" s="110"/>
      <c r="L49" s="115"/>
    </row>
    <row r="50" spans="1:12" ht="30.75">
      <c r="A50" s="104" t="s">
        <v>1031</v>
      </c>
      <c r="B50" s="103"/>
      <c r="C50" s="112" t="s">
        <v>1032</v>
      </c>
      <c r="D50" s="113" t="s">
        <v>1016</v>
      </c>
      <c r="E50" s="113" t="s">
        <v>922</v>
      </c>
      <c r="F50" s="113" t="s">
        <v>901</v>
      </c>
      <c r="G50" s="113" t="s">
        <v>1047</v>
      </c>
      <c r="H50" s="113" t="s">
        <v>1033</v>
      </c>
      <c r="I50" s="114">
        <v>19025.6293</v>
      </c>
      <c r="J50" s="109"/>
      <c r="K50" s="110"/>
      <c r="L50" s="111"/>
    </row>
    <row r="51" spans="1:12" ht="15">
      <c r="A51" s="104" t="s">
        <v>925</v>
      </c>
      <c r="B51" s="103"/>
      <c r="C51" s="112" t="s">
        <v>993</v>
      </c>
      <c r="D51" s="113" t="s">
        <v>1016</v>
      </c>
      <c r="E51" s="113" t="s">
        <v>922</v>
      </c>
      <c r="F51" s="113" t="s">
        <v>927</v>
      </c>
      <c r="G51" s="113"/>
      <c r="H51" s="113"/>
      <c r="I51" s="114">
        <v>12287.2873</v>
      </c>
      <c r="J51" s="109"/>
      <c r="K51" s="110"/>
      <c r="L51" s="111"/>
    </row>
    <row r="52" spans="1:12" ht="30.75">
      <c r="A52" s="104" t="s">
        <v>1060</v>
      </c>
      <c r="B52" s="103"/>
      <c r="C52" s="112" t="s">
        <v>1061</v>
      </c>
      <c r="D52" s="113" t="s">
        <v>1016</v>
      </c>
      <c r="E52" s="113" t="s">
        <v>922</v>
      </c>
      <c r="F52" s="113" t="s">
        <v>927</v>
      </c>
      <c r="G52" s="113" t="s">
        <v>1062</v>
      </c>
      <c r="H52" s="113"/>
      <c r="I52" s="114">
        <v>12287.2873</v>
      </c>
      <c r="J52" s="109"/>
      <c r="K52" s="110"/>
      <c r="L52" s="111"/>
    </row>
    <row r="53" spans="1:12" ht="62.25">
      <c r="A53" s="104" t="s">
        <v>1063</v>
      </c>
      <c r="B53" s="103"/>
      <c r="C53" s="112" t="s">
        <v>1064</v>
      </c>
      <c r="D53" s="113" t="s">
        <v>1016</v>
      </c>
      <c r="E53" s="113" t="s">
        <v>922</v>
      </c>
      <c r="F53" s="113" t="s">
        <v>927</v>
      </c>
      <c r="G53" s="113" t="s">
        <v>1065</v>
      </c>
      <c r="H53" s="113"/>
      <c r="I53" s="114">
        <v>12287.2873</v>
      </c>
      <c r="J53" s="109"/>
      <c r="K53" s="110"/>
      <c r="L53" s="111"/>
    </row>
    <row r="54" spans="1:12" ht="30" customHeight="1">
      <c r="A54" s="104" t="s">
        <v>1066</v>
      </c>
      <c r="B54" s="103"/>
      <c r="C54" s="112" t="s">
        <v>1067</v>
      </c>
      <c r="D54" s="113" t="s">
        <v>1016</v>
      </c>
      <c r="E54" s="113" t="s">
        <v>922</v>
      </c>
      <c r="F54" s="113" t="s">
        <v>927</v>
      </c>
      <c r="G54" s="113" t="s">
        <v>1065</v>
      </c>
      <c r="H54" s="113" t="s">
        <v>1068</v>
      </c>
      <c r="I54" s="114">
        <v>12287.2873</v>
      </c>
      <c r="J54" s="109"/>
      <c r="K54" s="110"/>
      <c r="L54" s="111"/>
    </row>
    <row r="55" spans="1:12" ht="46.5">
      <c r="A55" s="104" t="s">
        <v>994</v>
      </c>
      <c r="B55" s="103"/>
      <c r="C55" s="112" t="s">
        <v>995</v>
      </c>
      <c r="D55" s="113" t="s">
        <v>1016</v>
      </c>
      <c r="E55" s="113" t="s">
        <v>922</v>
      </c>
      <c r="F55" s="113" t="s">
        <v>996</v>
      </c>
      <c r="G55" s="113"/>
      <c r="H55" s="113"/>
      <c r="I55" s="114">
        <v>45575.6006</v>
      </c>
      <c r="J55" s="109"/>
      <c r="K55" s="110"/>
      <c r="L55" s="111"/>
    </row>
    <row r="56" spans="1:12" ht="78">
      <c r="A56" s="104" t="s">
        <v>1069</v>
      </c>
      <c r="B56" s="103"/>
      <c r="C56" s="112" t="s">
        <v>1070</v>
      </c>
      <c r="D56" s="113" t="s">
        <v>1016</v>
      </c>
      <c r="E56" s="113" t="s">
        <v>922</v>
      </c>
      <c r="F56" s="113" t="s">
        <v>996</v>
      </c>
      <c r="G56" s="113" t="s">
        <v>1071</v>
      </c>
      <c r="H56" s="113"/>
      <c r="I56" s="114">
        <v>16554.1247</v>
      </c>
      <c r="J56" s="109"/>
      <c r="K56" s="110"/>
      <c r="L56" s="111"/>
    </row>
    <row r="57" spans="1:12" ht="15">
      <c r="A57" s="104" t="s">
        <v>1072</v>
      </c>
      <c r="B57" s="103"/>
      <c r="C57" s="112" t="s">
        <v>1073</v>
      </c>
      <c r="D57" s="113" t="s">
        <v>1016</v>
      </c>
      <c r="E57" s="113" t="s">
        <v>922</v>
      </c>
      <c r="F57" s="113" t="s">
        <v>996</v>
      </c>
      <c r="G57" s="113" t="s">
        <v>1074</v>
      </c>
      <c r="H57" s="113"/>
      <c r="I57" s="114">
        <v>16554.1247</v>
      </c>
      <c r="J57" s="109"/>
      <c r="K57" s="110"/>
      <c r="L57" s="111"/>
    </row>
    <row r="58" spans="1:12" ht="30.75">
      <c r="A58" s="104" t="s">
        <v>1075</v>
      </c>
      <c r="B58" s="103"/>
      <c r="C58" s="112" t="s">
        <v>1076</v>
      </c>
      <c r="D58" s="113" t="s">
        <v>1016</v>
      </c>
      <c r="E58" s="113" t="s">
        <v>922</v>
      </c>
      <c r="F58" s="113" t="s">
        <v>996</v>
      </c>
      <c r="G58" s="113" t="s">
        <v>1074</v>
      </c>
      <c r="H58" s="113" t="s">
        <v>1077</v>
      </c>
      <c r="I58" s="114">
        <v>16554.1247</v>
      </c>
      <c r="J58" s="109"/>
      <c r="K58" s="110"/>
      <c r="L58" s="111"/>
    </row>
    <row r="59" spans="1:12" ht="108.75">
      <c r="A59" s="104" t="s">
        <v>1078</v>
      </c>
      <c r="B59" s="103"/>
      <c r="C59" s="112" t="s">
        <v>1079</v>
      </c>
      <c r="D59" s="113" t="s">
        <v>1016</v>
      </c>
      <c r="E59" s="113" t="s">
        <v>922</v>
      </c>
      <c r="F59" s="113" t="s">
        <v>996</v>
      </c>
      <c r="G59" s="113" t="s">
        <v>1080</v>
      </c>
      <c r="H59" s="113"/>
      <c r="I59" s="114">
        <v>8573.9379</v>
      </c>
      <c r="J59" s="109"/>
      <c r="K59" s="110"/>
      <c r="L59" s="111"/>
    </row>
    <row r="60" spans="1:12" ht="124.5">
      <c r="A60" s="104" t="s">
        <v>1081</v>
      </c>
      <c r="B60" s="103"/>
      <c r="C60" s="112" t="s">
        <v>1082</v>
      </c>
      <c r="D60" s="113" t="s">
        <v>1016</v>
      </c>
      <c r="E60" s="113" t="s">
        <v>922</v>
      </c>
      <c r="F60" s="113" t="s">
        <v>996</v>
      </c>
      <c r="G60" s="113" t="s">
        <v>1083</v>
      </c>
      <c r="H60" s="113"/>
      <c r="I60" s="114">
        <v>4698</v>
      </c>
      <c r="J60" s="109"/>
      <c r="K60" s="110"/>
      <c r="L60" s="115"/>
    </row>
    <row r="61" spans="1:12" ht="30.75">
      <c r="A61" s="104" t="s">
        <v>1031</v>
      </c>
      <c r="B61" s="103"/>
      <c r="C61" s="112" t="s">
        <v>1032</v>
      </c>
      <c r="D61" s="113" t="s">
        <v>1016</v>
      </c>
      <c r="E61" s="113" t="s">
        <v>922</v>
      </c>
      <c r="F61" s="113" t="s">
        <v>996</v>
      </c>
      <c r="G61" s="113" t="s">
        <v>1083</v>
      </c>
      <c r="H61" s="113" t="s">
        <v>1033</v>
      </c>
      <c r="I61" s="114">
        <v>4698</v>
      </c>
      <c r="J61" s="109"/>
      <c r="K61" s="110"/>
      <c r="L61" s="111"/>
    </row>
    <row r="62" spans="1:12" ht="62.25">
      <c r="A62" s="104" t="s">
        <v>1084</v>
      </c>
      <c r="B62" s="103"/>
      <c r="C62" s="112" t="s">
        <v>1085</v>
      </c>
      <c r="D62" s="113" t="s">
        <v>1016</v>
      </c>
      <c r="E62" s="113" t="s">
        <v>922</v>
      </c>
      <c r="F62" s="113" t="s">
        <v>996</v>
      </c>
      <c r="G62" s="113" t="s">
        <v>1086</v>
      </c>
      <c r="H62" s="113"/>
      <c r="I62" s="114">
        <v>3875.9379</v>
      </c>
      <c r="J62" s="109"/>
      <c r="K62" s="110"/>
      <c r="L62" s="115"/>
    </row>
    <row r="63" spans="1:12" ht="30.75">
      <c r="A63" s="104" t="s">
        <v>1075</v>
      </c>
      <c r="B63" s="103"/>
      <c r="C63" s="112" t="s">
        <v>1076</v>
      </c>
      <c r="D63" s="113" t="s">
        <v>1016</v>
      </c>
      <c r="E63" s="113" t="s">
        <v>922</v>
      </c>
      <c r="F63" s="113" t="s">
        <v>996</v>
      </c>
      <c r="G63" s="113" t="s">
        <v>1086</v>
      </c>
      <c r="H63" s="113" t="s">
        <v>1077</v>
      </c>
      <c r="I63" s="114">
        <v>3875.9379</v>
      </c>
      <c r="J63" s="109"/>
      <c r="K63" s="110"/>
      <c r="L63" s="111"/>
    </row>
    <row r="64" spans="1:12" ht="30.75">
      <c r="A64" s="104" t="s">
        <v>1060</v>
      </c>
      <c r="B64" s="103"/>
      <c r="C64" s="112" t="s">
        <v>1061</v>
      </c>
      <c r="D64" s="113" t="s">
        <v>1016</v>
      </c>
      <c r="E64" s="113" t="s">
        <v>922</v>
      </c>
      <c r="F64" s="113" t="s">
        <v>996</v>
      </c>
      <c r="G64" s="113" t="s">
        <v>1062</v>
      </c>
      <c r="H64" s="113"/>
      <c r="I64" s="114">
        <v>20447.638</v>
      </c>
      <c r="J64" s="109"/>
      <c r="K64" s="110"/>
      <c r="L64" s="111"/>
    </row>
    <row r="65" spans="1:12" ht="46.5">
      <c r="A65" s="104" t="s">
        <v>1087</v>
      </c>
      <c r="B65" s="103"/>
      <c r="C65" s="112" t="s">
        <v>1090</v>
      </c>
      <c r="D65" s="113" t="s">
        <v>1016</v>
      </c>
      <c r="E65" s="113" t="s">
        <v>922</v>
      </c>
      <c r="F65" s="113" t="s">
        <v>996</v>
      </c>
      <c r="G65" s="113" t="s">
        <v>1091</v>
      </c>
      <c r="H65" s="113"/>
      <c r="I65" s="114">
        <v>15692.637900000002</v>
      </c>
      <c r="J65" s="109"/>
      <c r="K65" s="110"/>
      <c r="L65" s="111"/>
    </row>
    <row r="66" spans="1:12" ht="30" customHeight="1">
      <c r="A66" s="104" t="s">
        <v>1066</v>
      </c>
      <c r="B66" s="103"/>
      <c r="C66" s="112" t="s">
        <v>1067</v>
      </c>
      <c r="D66" s="113" t="s">
        <v>1016</v>
      </c>
      <c r="E66" s="113" t="s">
        <v>922</v>
      </c>
      <c r="F66" s="113" t="s">
        <v>996</v>
      </c>
      <c r="G66" s="113" t="s">
        <v>1091</v>
      </c>
      <c r="H66" s="113" t="s">
        <v>1068</v>
      </c>
      <c r="I66" s="114">
        <v>15692.637900000002</v>
      </c>
      <c r="J66" s="109"/>
      <c r="K66" s="110"/>
      <c r="L66" s="111"/>
    </row>
    <row r="67" spans="1:12" ht="108.75">
      <c r="A67" s="104" t="s">
        <v>1092</v>
      </c>
      <c r="B67" s="103"/>
      <c r="C67" s="112" t="s">
        <v>1093</v>
      </c>
      <c r="D67" s="113" t="s">
        <v>1016</v>
      </c>
      <c r="E67" s="113" t="s">
        <v>922</v>
      </c>
      <c r="F67" s="113" t="s">
        <v>996</v>
      </c>
      <c r="G67" s="113" t="s">
        <v>1094</v>
      </c>
      <c r="H67" s="113"/>
      <c r="I67" s="114">
        <v>4755.000099999999</v>
      </c>
      <c r="J67" s="109"/>
      <c r="K67" s="110"/>
      <c r="L67" s="111"/>
    </row>
    <row r="68" spans="1:12" ht="30" customHeight="1">
      <c r="A68" s="104" t="s">
        <v>1066</v>
      </c>
      <c r="B68" s="103"/>
      <c r="C68" s="112" t="s">
        <v>1067</v>
      </c>
      <c r="D68" s="113" t="s">
        <v>1016</v>
      </c>
      <c r="E68" s="113" t="s">
        <v>922</v>
      </c>
      <c r="F68" s="113" t="s">
        <v>996</v>
      </c>
      <c r="G68" s="113" t="s">
        <v>1094</v>
      </c>
      <c r="H68" s="113" t="s">
        <v>1068</v>
      </c>
      <c r="I68" s="114">
        <v>4755.000099999999</v>
      </c>
      <c r="J68" s="109"/>
      <c r="K68" s="110"/>
      <c r="L68" s="111"/>
    </row>
    <row r="69" spans="1:12" ht="15">
      <c r="A69" s="104" t="s">
        <v>1095</v>
      </c>
      <c r="B69" s="103"/>
      <c r="C69" s="112" t="s">
        <v>998</v>
      </c>
      <c r="D69" s="113" t="s">
        <v>1016</v>
      </c>
      <c r="E69" s="113" t="s">
        <v>996</v>
      </c>
      <c r="F69" s="113"/>
      <c r="G69" s="113"/>
      <c r="H69" s="113"/>
      <c r="I69" s="114">
        <v>38372.103200000005</v>
      </c>
      <c r="J69" s="109"/>
      <c r="K69" s="110"/>
      <c r="L69" s="111"/>
    </row>
    <row r="70" spans="1:12" ht="15">
      <c r="A70" s="104" t="s">
        <v>932</v>
      </c>
      <c r="B70" s="103"/>
      <c r="C70" s="112" t="s">
        <v>999</v>
      </c>
      <c r="D70" s="113" t="s">
        <v>1016</v>
      </c>
      <c r="E70" s="113" t="s">
        <v>996</v>
      </c>
      <c r="F70" s="113" t="s">
        <v>892</v>
      </c>
      <c r="G70" s="113"/>
      <c r="H70" s="113"/>
      <c r="I70" s="114">
        <v>8748.3491</v>
      </c>
      <c r="J70" s="109"/>
      <c r="K70" s="110"/>
      <c r="L70" s="111"/>
    </row>
    <row r="71" spans="1:12" ht="30.75">
      <c r="A71" s="104" t="s">
        <v>1096</v>
      </c>
      <c r="B71" s="103"/>
      <c r="C71" s="112" t="s">
        <v>1097</v>
      </c>
      <c r="D71" s="113" t="s">
        <v>1016</v>
      </c>
      <c r="E71" s="113" t="s">
        <v>996</v>
      </c>
      <c r="F71" s="113" t="s">
        <v>892</v>
      </c>
      <c r="G71" s="113" t="s">
        <v>1098</v>
      </c>
      <c r="H71" s="113"/>
      <c r="I71" s="114">
        <v>8748.3491</v>
      </c>
      <c r="J71" s="109"/>
      <c r="K71" s="110"/>
      <c r="L71" s="111"/>
    </row>
    <row r="72" spans="1:12" ht="45.75" customHeight="1">
      <c r="A72" s="104" t="s">
        <v>1099</v>
      </c>
      <c r="B72" s="103"/>
      <c r="C72" s="112" t="s">
        <v>1100</v>
      </c>
      <c r="D72" s="113" t="s">
        <v>1016</v>
      </c>
      <c r="E72" s="113" t="s">
        <v>996</v>
      </c>
      <c r="F72" s="113" t="s">
        <v>892</v>
      </c>
      <c r="G72" s="113" t="s">
        <v>1101</v>
      </c>
      <c r="H72" s="113"/>
      <c r="I72" s="114">
        <v>8748.3491</v>
      </c>
      <c r="J72" s="109"/>
      <c r="K72" s="110"/>
      <c r="L72" s="111"/>
    </row>
    <row r="73" spans="1:12" ht="15">
      <c r="A73" s="104" t="s">
        <v>1102</v>
      </c>
      <c r="B73" s="103"/>
      <c r="C73" s="112" t="s">
        <v>1103</v>
      </c>
      <c r="D73" s="113" t="s">
        <v>1016</v>
      </c>
      <c r="E73" s="113" t="s">
        <v>996</v>
      </c>
      <c r="F73" s="113" t="s">
        <v>892</v>
      </c>
      <c r="G73" s="113" t="s">
        <v>1101</v>
      </c>
      <c r="H73" s="113" t="s">
        <v>1104</v>
      </c>
      <c r="I73" s="114">
        <v>8748.3491</v>
      </c>
      <c r="J73" s="109"/>
      <c r="K73" s="110"/>
      <c r="L73" s="111"/>
    </row>
    <row r="74" spans="1:12" ht="15">
      <c r="A74" s="104" t="s">
        <v>896</v>
      </c>
      <c r="B74" s="103"/>
      <c r="C74" s="112" t="s">
        <v>1000</v>
      </c>
      <c r="D74" s="113" t="s">
        <v>1016</v>
      </c>
      <c r="E74" s="113" t="s">
        <v>996</v>
      </c>
      <c r="F74" s="113" t="s">
        <v>898</v>
      </c>
      <c r="G74" s="113"/>
      <c r="H74" s="113"/>
      <c r="I74" s="114">
        <v>29623.754100000002</v>
      </c>
      <c r="J74" s="109"/>
      <c r="K74" s="110"/>
      <c r="L74" s="111"/>
    </row>
    <row r="75" spans="1:12" ht="15">
      <c r="A75" s="104" t="s">
        <v>1105</v>
      </c>
      <c r="B75" s="103"/>
      <c r="C75" s="112" t="s">
        <v>1106</v>
      </c>
      <c r="D75" s="113" t="s">
        <v>1016</v>
      </c>
      <c r="E75" s="113" t="s">
        <v>996</v>
      </c>
      <c r="F75" s="113" t="s">
        <v>898</v>
      </c>
      <c r="G75" s="113" t="s">
        <v>1107</v>
      </c>
      <c r="H75" s="113"/>
      <c r="I75" s="114">
        <v>860.3701</v>
      </c>
      <c r="J75" s="109"/>
      <c r="K75" s="110"/>
      <c r="L75" s="111"/>
    </row>
    <row r="76" spans="1:12" ht="124.5" customHeight="1">
      <c r="A76" s="104" t="s">
        <v>1108</v>
      </c>
      <c r="B76" s="103"/>
      <c r="C76" s="112" t="s">
        <v>1109</v>
      </c>
      <c r="D76" s="113" t="s">
        <v>1016</v>
      </c>
      <c r="E76" s="113" t="s">
        <v>996</v>
      </c>
      <c r="F76" s="113" t="s">
        <v>898</v>
      </c>
      <c r="G76" s="113" t="s">
        <v>1110</v>
      </c>
      <c r="H76" s="113"/>
      <c r="I76" s="114">
        <v>860.3701</v>
      </c>
      <c r="J76" s="109"/>
      <c r="K76" s="110"/>
      <c r="L76" s="111"/>
    </row>
    <row r="77" spans="1:12" ht="75.75" customHeight="1">
      <c r="A77" s="104" t="s">
        <v>1111</v>
      </c>
      <c r="B77" s="103"/>
      <c r="C77" s="112" t="s">
        <v>1112</v>
      </c>
      <c r="D77" s="113" t="s">
        <v>1016</v>
      </c>
      <c r="E77" s="113" t="s">
        <v>996</v>
      </c>
      <c r="F77" s="113" t="s">
        <v>898</v>
      </c>
      <c r="G77" s="113" t="s">
        <v>1113</v>
      </c>
      <c r="H77" s="113"/>
      <c r="I77" s="114">
        <v>860.3701</v>
      </c>
      <c r="J77" s="109"/>
      <c r="K77" s="110"/>
      <c r="L77" s="115"/>
    </row>
    <row r="78" spans="1:12" ht="15">
      <c r="A78" s="104" t="s">
        <v>1102</v>
      </c>
      <c r="B78" s="103"/>
      <c r="C78" s="112" t="s">
        <v>1103</v>
      </c>
      <c r="D78" s="113" t="s">
        <v>1016</v>
      </c>
      <c r="E78" s="113" t="s">
        <v>996</v>
      </c>
      <c r="F78" s="113" t="s">
        <v>898</v>
      </c>
      <c r="G78" s="113" t="s">
        <v>1113</v>
      </c>
      <c r="H78" s="113" t="s">
        <v>1104</v>
      </c>
      <c r="I78" s="114">
        <v>860.3701</v>
      </c>
      <c r="J78" s="109"/>
      <c r="K78" s="110"/>
      <c r="L78" s="111"/>
    </row>
    <row r="79" spans="1:12" ht="30.75">
      <c r="A79" s="104" t="s">
        <v>1114</v>
      </c>
      <c r="B79" s="103"/>
      <c r="C79" s="112" t="s">
        <v>1115</v>
      </c>
      <c r="D79" s="113" t="s">
        <v>1016</v>
      </c>
      <c r="E79" s="113" t="s">
        <v>996</v>
      </c>
      <c r="F79" s="113" t="s">
        <v>898</v>
      </c>
      <c r="G79" s="113" t="s">
        <v>1116</v>
      </c>
      <c r="H79" s="113"/>
      <c r="I79" s="114">
        <v>15596.6874</v>
      </c>
      <c r="J79" s="109"/>
      <c r="K79" s="110"/>
      <c r="L79" s="111"/>
    </row>
    <row r="80" spans="1:12" ht="30.75">
      <c r="A80" s="104" t="s">
        <v>1117</v>
      </c>
      <c r="B80" s="103"/>
      <c r="C80" s="112" t="s">
        <v>1118</v>
      </c>
      <c r="D80" s="113" t="s">
        <v>1016</v>
      </c>
      <c r="E80" s="113" t="s">
        <v>996</v>
      </c>
      <c r="F80" s="113" t="s">
        <v>898</v>
      </c>
      <c r="G80" s="113" t="s">
        <v>1119</v>
      </c>
      <c r="H80" s="113"/>
      <c r="I80" s="114">
        <v>15596.6874</v>
      </c>
      <c r="J80" s="109"/>
      <c r="K80" s="110"/>
      <c r="L80" s="111"/>
    </row>
    <row r="81" spans="1:12" ht="15">
      <c r="A81" s="104" t="s">
        <v>1102</v>
      </c>
      <c r="B81" s="103"/>
      <c r="C81" s="112" t="s">
        <v>1103</v>
      </c>
      <c r="D81" s="113" t="s">
        <v>1016</v>
      </c>
      <c r="E81" s="113" t="s">
        <v>996</v>
      </c>
      <c r="F81" s="113" t="s">
        <v>898</v>
      </c>
      <c r="G81" s="113" t="s">
        <v>1119</v>
      </c>
      <c r="H81" s="113" t="s">
        <v>1104</v>
      </c>
      <c r="I81" s="114">
        <v>15596.6874</v>
      </c>
      <c r="J81" s="109"/>
      <c r="K81" s="110"/>
      <c r="L81" s="111"/>
    </row>
    <row r="82" spans="1:12" ht="30.75">
      <c r="A82" s="104" t="s">
        <v>1060</v>
      </c>
      <c r="B82" s="103"/>
      <c r="C82" s="112" t="s">
        <v>1061</v>
      </c>
      <c r="D82" s="113" t="s">
        <v>1016</v>
      </c>
      <c r="E82" s="113" t="s">
        <v>996</v>
      </c>
      <c r="F82" s="113" t="s">
        <v>898</v>
      </c>
      <c r="G82" s="113" t="s">
        <v>1062</v>
      </c>
      <c r="H82" s="113"/>
      <c r="I82" s="114">
        <v>13166.6966</v>
      </c>
      <c r="J82" s="109"/>
      <c r="K82" s="110"/>
      <c r="L82" s="111"/>
    </row>
    <row r="83" spans="1:12" ht="46.5">
      <c r="A83" s="104" t="s">
        <v>1120</v>
      </c>
      <c r="B83" s="103"/>
      <c r="C83" s="112" t="s">
        <v>1121</v>
      </c>
      <c r="D83" s="113" t="s">
        <v>1016</v>
      </c>
      <c r="E83" s="113" t="s">
        <v>996</v>
      </c>
      <c r="F83" s="113" t="s">
        <v>898</v>
      </c>
      <c r="G83" s="113" t="s">
        <v>1122</v>
      </c>
      <c r="H83" s="113"/>
      <c r="I83" s="114">
        <v>13166.6966</v>
      </c>
      <c r="J83" s="109"/>
      <c r="K83" s="110"/>
      <c r="L83" s="111"/>
    </row>
    <row r="84" spans="1:12" ht="30.75">
      <c r="A84" s="104" t="s">
        <v>1123</v>
      </c>
      <c r="B84" s="103"/>
      <c r="C84" s="112" t="s">
        <v>1118</v>
      </c>
      <c r="D84" s="113" t="s">
        <v>1016</v>
      </c>
      <c r="E84" s="113" t="s">
        <v>996</v>
      </c>
      <c r="F84" s="113" t="s">
        <v>898</v>
      </c>
      <c r="G84" s="113" t="s">
        <v>1122</v>
      </c>
      <c r="H84" s="113" t="s">
        <v>1124</v>
      </c>
      <c r="I84" s="114">
        <v>13166.6966</v>
      </c>
      <c r="J84" s="109"/>
      <c r="K84" s="110"/>
      <c r="L84" s="111"/>
    </row>
    <row r="85" spans="1:12" ht="30.75" customHeight="1">
      <c r="A85" s="104" t="s">
        <v>1125</v>
      </c>
      <c r="B85" s="105"/>
      <c r="C85" s="106" t="s">
        <v>1126</v>
      </c>
      <c r="D85" s="107" t="s">
        <v>1127</v>
      </c>
      <c r="E85" s="107"/>
      <c r="F85" s="107"/>
      <c r="G85" s="107"/>
      <c r="H85" s="107"/>
      <c r="I85" s="108">
        <v>175040.80701</v>
      </c>
      <c r="J85" s="109"/>
      <c r="K85" s="110"/>
      <c r="L85" s="111"/>
    </row>
    <row r="86" spans="1:12" ht="30.75" customHeight="1">
      <c r="A86" s="104" t="s">
        <v>1017</v>
      </c>
      <c r="B86" s="103"/>
      <c r="C86" s="112" t="s">
        <v>887</v>
      </c>
      <c r="D86" s="113" t="s">
        <v>1127</v>
      </c>
      <c r="E86" s="113" t="s">
        <v>888</v>
      </c>
      <c r="F86" s="113"/>
      <c r="G86" s="113"/>
      <c r="H86" s="113"/>
      <c r="I86" s="114">
        <v>31194.547309999998</v>
      </c>
      <c r="J86" s="109"/>
      <c r="K86" s="110"/>
      <c r="L86" s="111"/>
    </row>
    <row r="87" spans="1:12" ht="30.75" customHeight="1">
      <c r="A87" s="104" t="s">
        <v>889</v>
      </c>
      <c r="B87" s="103"/>
      <c r="C87" s="112" t="s">
        <v>887</v>
      </c>
      <c r="D87" s="113" t="s">
        <v>1127</v>
      </c>
      <c r="E87" s="113" t="s">
        <v>888</v>
      </c>
      <c r="F87" s="113" t="s">
        <v>888</v>
      </c>
      <c r="G87" s="113"/>
      <c r="H87" s="113"/>
      <c r="I87" s="114">
        <v>31194.547309999998</v>
      </c>
      <c r="J87" s="109"/>
      <c r="K87" s="110"/>
      <c r="L87" s="111"/>
    </row>
    <row r="88" spans="1:12" ht="30.75">
      <c r="A88" s="104" t="s">
        <v>1018</v>
      </c>
      <c r="B88" s="103"/>
      <c r="C88" s="112" t="s">
        <v>1019</v>
      </c>
      <c r="D88" s="113" t="s">
        <v>1127</v>
      </c>
      <c r="E88" s="113" t="s">
        <v>888</v>
      </c>
      <c r="F88" s="113" t="s">
        <v>888</v>
      </c>
      <c r="G88" s="113" t="s">
        <v>1020</v>
      </c>
      <c r="H88" s="113"/>
      <c r="I88" s="114">
        <v>31194.547309999998</v>
      </c>
      <c r="J88" s="109"/>
      <c r="K88" s="110"/>
      <c r="L88" s="111"/>
    </row>
    <row r="89" spans="1:12" ht="46.5">
      <c r="A89" s="104" t="s">
        <v>1021</v>
      </c>
      <c r="B89" s="103"/>
      <c r="C89" s="112" t="s">
        <v>1022</v>
      </c>
      <c r="D89" s="113" t="s">
        <v>1127</v>
      </c>
      <c r="E89" s="113" t="s">
        <v>888</v>
      </c>
      <c r="F89" s="113" t="s">
        <v>888</v>
      </c>
      <c r="G89" s="113" t="s">
        <v>1020</v>
      </c>
      <c r="H89" s="113" t="s">
        <v>1023</v>
      </c>
      <c r="I89" s="114">
        <v>31194.547309999998</v>
      </c>
      <c r="J89" s="109"/>
      <c r="K89" s="110"/>
      <c r="L89" s="111"/>
    </row>
    <row r="90" spans="1:12" ht="15">
      <c r="A90" s="104" t="s">
        <v>1128</v>
      </c>
      <c r="B90" s="103"/>
      <c r="C90" s="112" t="s">
        <v>942</v>
      </c>
      <c r="D90" s="113" t="s">
        <v>1127</v>
      </c>
      <c r="E90" s="113" t="s">
        <v>907</v>
      </c>
      <c r="F90" s="113"/>
      <c r="G90" s="113"/>
      <c r="H90" s="113"/>
      <c r="I90" s="114">
        <v>58401.1612</v>
      </c>
      <c r="J90" s="109"/>
      <c r="K90" s="110"/>
      <c r="L90" s="111"/>
    </row>
    <row r="91" spans="1:12" ht="15">
      <c r="A91" s="104" t="s">
        <v>893</v>
      </c>
      <c r="B91" s="103"/>
      <c r="C91" s="112" t="s">
        <v>944</v>
      </c>
      <c r="D91" s="113" t="s">
        <v>1127</v>
      </c>
      <c r="E91" s="113" t="s">
        <v>907</v>
      </c>
      <c r="F91" s="113" t="s">
        <v>895</v>
      </c>
      <c r="G91" s="113"/>
      <c r="H91" s="113"/>
      <c r="I91" s="114">
        <v>54531.8481</v>
      </c>
      <c r="J91" s="109"/>
      <c r="K91" s="110"/>
      <c r="L91" s="111"/>
    </row>
    <row r="92" spans="1:12" ht="30.75">
      <c r="A92" s="104" t="s">
        <v>1129</v>
      </c>
      <c r="B92" s="103"/>
      <c r="C92" s="112" t="s">
        <v>1130</v>
      </c>
      <c r="D92" s="113" t="s">
        <v>1127</v>
      </c>
      <c r="E92" s="113" t="s">
        <v>907</v>
      </c>
      <c r="F92" s="113" t="s">
        <v>895</v>
      </c>
      <c r="G92" s="113" t="s">
        <v>1131</v>
      </c>
      <c r="H92" s="113"/>
      <c r="I92" s="114">
        <v>54531.8481</v>
      </c>
      <c r="J92" s="109"/>
      <c r="K92" s="110"/>
      <c r="L92" s="111"/>
    </row>
    <row r="93" spans="1:12" ht="30.75">
      <c r="A93" s="104" t="s">
        <v>1132</v>
      </c>
      <c r="B93" s="103"/>
      <c r="C93" s="112" t="s">
        <v>1029</v>
      </c>
      <c r="D93" s="113" t="s">
        <v>1127</v>
      </c>
      <c r="E93" s="113" t="s">
        <v>907</v>
      </c>
      <c r="F93" s="113" t="s">
        <v>895</v>
      </c>
      <c r="G93" s="113" t="s">
        <v>1133</v>
      </c>
      <c r="H93" s="113"/>
      <c r="I93" s="114">
        <v>54531.8481</v>
      </c>
      <c r="J93" s="109"/>
      <c r="K93" s="110"/>
      <c r="L93" s="111"/>
    </row>
    <row r="94" spans="1:12" ht="30.75">
      <c r="A94" s="104" t="s">
        <v>1031</v>
      </c>
      <c r="B94" s="103"/>
      <c r="C94" s="112" t="s">
        <v>1032</v>
      </c>
      <c r="D94" s="113" t="s">
        <v>1127</v>
      </c>
      <c r="E94" s="113" t="s">
        <v>907</v>
      </c>
      <c r="F94" s="113" t="s">
        <v>895</v>
      </c>
      <c r="G94" s="113" t="s">
        <v>1133</v>
      </c>
      <c r="H94" s="113" t="s">
        <v>1033</v>
      </c>
      <c r="I94" s="114">
        <v>54531.8481</v>
      </c>
      <c r="J94" s="109"/>
      <c r="K94" s="110"/>
      <c r="L94" s="111"/>
    </row>
    <row r="95" spans="1:12" ht="30.75">
      <c r="A95" s="104" t="s">
        <v>905</v>
      </c>
      <c r="B95" s="103"/>
      <c r="C95" s="112" t="s">
        <v>981</v>
      </c>
      <c r="D95" s="113" t="s">
        <v>1127</v>
      </c>
      <c r="E95" s="113" t="s">
        <v>907</v>
      </c>
      <c r="F95" s="113" t="s">
        <v>907</v>
      </c>
      <c r="G95" s="113"/>
      <c r="H95" s="113"/>
      <c r="I95" s="114">
        <v>2745.8391</v>
      </c>
      <c r="J95" s="109"/>
      <c r="K95" s="110"/>
      <c r="L95" s="111"/>
    </row>
    <row r="96" spans="1:12" ht="30.75">
      <c r="A96" s="104" t="s">
        <v>1060</v>
      </c>
      <c r="B96" s="103"/>
      <c r="C96" s="112" t="s">
        <v>1061</v>
      </c>
      <c r="D96" s="113" t="s">
        <v>1127</v>
      </c>
      <c r="E96" s="113" t="s">
        <v>907</v>
      </c>
      <c r="F96" s="113" t="s">
        <v>907</v>
      </c>
      <c r="G96" s="113" t="s">
        <v>1062</v>
      </c>
      <c r="H96" s="113"/>
      <c r="I96" s="114">
        <v>2745.8391</v>
      </c>
      <c r="J96" s="109"/>
      <c r="K96" s="110"/>
      <c r="L96" s="111"/>
    </row>
    <row r="97" spans="1:12" ht="46.5">
      <c r="A97" s="104" t="s">
        <v>1134</v>
      </c>
      <c r="B97" s="103"/>
      <c r="C97" s="112" t="s">
        <v>1135</v>
      </c>
      <c r="D97" s="113" t="s">
        <v>1127</v>
      </c>
      <c r="E97" s="113" t="s">
        <v>907</v>
      </c>
      <c r="F97" s="113" t="s">
        <v>907</v>
      </c>
      <c r="G97" s="113" t="s">
        <v>1136</v>
      </c>
      <c r="H97" s="113"/>
      <c r="I97" s="114">
        <v>2745.8391</v>
      </c>
      <c r="J97" s="109"/>
      <c r="K97" s="110"/>
      <c r="L97" s="111"/>
    </row>
    <row r="98" spans="1:12" ht="30.75">
      <c r="A98" s="104" t="s">
        <v>1075</v>
      </c>
      <c r="B98" s="103"/>
      <c r="C98" s="112" t="s">
        <v>1076</v>
      </c>
      <c r="D98" s="113" t="s">
        <v>1127</v>
      </c>
      <c r="E98" s="113" t="s">
        <v>907</v>
      </c>
      <c r="F98" s="113" t="s">
        <v>907</v>
      </c>
      <c r="G98" s="113" t="s">
        <v>1136</v>
      </c>
      <c r="H98" s="113" t="s">
        <v>1077</v>
      </c>
      <c r="I98" s="114">
        <v>2745.8391</v>
      </c>
      <c r="J98" s="109"/>
      <c r="K98" s="110"/>
      <c r="L98" s="111"/>
    </row>
    <row r="99" spans="1:12" ht="17.25" customHeight="1">
      <c r="A99" s="104" t="s">
        <v>920</v>
      </c>
      <c r="B99" s="103"/>
      <c r="C99" s="112" t="s">
        <v>982</v>
      </c>
      <c r="D99" s="113" t="s">
        <v>1127</v>
      </c>
      <c r="E99" s="113" t="s">
        <v>907</v>
      </c>
      <c r="F99" s="113" t="s">
        <v>922</v>
      </c>
      <c r="G99" s="113"/>
      <c r="H99" s="113"/>
      <c r="I99" s="114">
        <v>1123.574</v>
      </c>
      <c r="J99" s="109"/>
      <c r="K99" s="110"/>
      <c r="L99" s="111"/>
    </row>
    <row r="100" spans="1:12" ht="30.75">
      <c r="A100" s="104" t="s">
        <v>1060</v>
      </c>
      <c r="B100" s="103"/>
      <c r="C100" s="112" t="s">
        <v>1061</v>
      </c>
      <c r="D100" s="113" t="s">
        <v>1127</v>
      </c>
      <c r="E100" s="113" t="s">
        <v>907</v>
      </c>
      <c r="F100" s="113" t="s">
        <v>922</v>
      </c>
      <c r="G100" s="113" t="s">
        <v>1062</v>
      </c>
      <c r="H100" s="113"/>
      <c r="I100" s="114">
        <v>1123.574</v>
      </c>
      <c r="J100" s="109"/>
      <c r="K100" s="110"/>
      <c r="L100" s="111"/>
    </row>
    <row r="101" spans="1:12" ht="62.25">
      <c r="A101" s="104" t="s">
        <v>1137</v>
      </c>
      <c r="B101" s="103"/>
      <c r="C101" s="112" t="s">
        <v>0</v>
      </c>
      <c r="D101" s="113" t="s">
        <v>1127</v>
      </c>
      <c r="E101" s="113" t="s">
        <v>907</v>
      </c>
      <c r="F101" s="113" t="s">
        <v>922</v>
      </c>
      <c r="G101" s="113" t="s">
        <v>1</v>
      </c>
      <c r="H101" s="113"/>
      <c r="I101" s="114">
        <v>1123.574</v>
      </c>
      <c r="J101" s="109"/>
      <c r="K101" s="110"/>
      <c r="L101" s="111"/>
    </row>
    <row r="102" spans="1:12" ht="30.75">
      <c r="A102" s="104" t="s">
        <v>1075</v>
      </c>
      <c r="B102" s="103"/>
      <c r="C102" s="112" t="s">
        <v>1076</v>
      </c>
      <c r="D102" s="113" t="s">
        <v>1127</v>
      </c>
      <c r="E102" s="113" t="s">
        <v>907</v>
      </c>
      <c r="F102" s="113" t="s">
        <v>922</v>
      </c>
      <c r="G102" s="113" t="s">
        <v>1</v>
      </c>
      <c r="H102" s="113" t="s">
        <v>1077</v>
      </c>
      <c r="I102" s="114">
        <v>1123.574</v>
      </c>
      <c r="J102" s="109"/>
      <c r="K102" s="110"/>
      <c r="L102" s="111"/>
    </row>
    <row r="103" spans="1:12" ht="30.75">
      <c r="A103" s="104" t="s">
        <v>2</v>
      </c>
      <c r="B103" s="103"/>
      <c r="C103" s="112" t="s">
        <v>3</v>
      </c>
      <c r="D103" s="113" t="s">
        <v>1127</v>
      </c>
      <c r="E103" s="113" t="s">
        <v>927</v>
      </c>
      <c r="F103" s="113"/>
      <c r="G103" s="113"/>
      <c r="H103" s="113"/>
      <c r="I103" s="114">
        <v>81915.079</v>
      </c>
      <c r="J103" s="109"/>
      <c r="K103" s="110"/>
      <c r="L103" s="111"/>
    </row>
    <row r="104" spans="1:12" ht="15">
      <c r="A104" s="104" t="s">
        <v>932</v>
      </c>
      <c r="B104" s="103"/>
      <c r="C104" s="112" t="s">
        <v>985</v>
      </c>
      <c r="D104" s="113" t="s">
        <v>1127</v>
      </c>
      <c r="E104" s="113" t="s">
        <v>927</v>
      </c>
      <c r="F104" s="113" t="s">
        <v>892</v>
      </c>
      <c r="G104" s="113"/>
      <c r="H104" s="113"/>
      <c r="I104" s="114">
        <v>61436.1191</v>
      </c>
      <c r="J104" s="109"/>
      <c r="K104" s="110"/>
      <c r="L104" s="111"/>
    </row>
    <row r="105" spans="1:12" ht="46.5">
      <c r="A105" s="104" t="s">
        <v>4</v>
      </c>
      <c r="B105" s="103"/>
      <c r="C105" s="112" t="s">
        <v>5</v>
      </c>
      <c r="D105" s="113" t="s">
        <v>1127</v>
      </c>
      <c r="E105" s="113" t="s">
        <v>927</v>
      </c>
      <c r="F105" s="113" t="s">
        <v>892</v>
      </c>
      <c r="G105" s="113" t="s">
        <v>6</v>
      </c>
      <c r="H105" s="113"/>
      <c r="I105" s="114">
        <v>7902.6196</v>
      </c>
      <c r="J105" s="109"/>
      <c r="K105" s="110"/>
      <c r="L105" s="111"/>
    </row>
    <row r="106" spans="1:12" ht="30.75">
      <c r="A106" s="104" t="s">
        <v>7</v>
      </c>
      <c r="B106" s="103"/>
      <c r="C106" s="112" t="s">
        <v>1029</v>
      </c>
      <c r="D106" s="113" t="s">
        <v>1127</v>
      </c>
      <c r="E106" s="113" t="s">
        <v>927</v>
      </c>
      <c r="F106" s="113" t="s">
        <v>892</v>
      </c>
      <c r="G106" s="113" t="s">
        <v>8</v>
      </c>
      <c r="H106" s="113"/>
      <c r="I106" s="114">
        <v>7902.6196</v>
      </c>
      <c r="J106" s="109"/>
      <c r="K106" s="110"/>
      <c r="L106" s="111"/>
    </row>
    <row r="107" spans="1:12" ht="30.75">
      <c r="A107" s="104" t="s">
        <v>1031</v>
      </c>
      <c r="B107" s="103"/>
      <c r="C107" s="112" t="s">
        <v>1032</v>
      </c>
      <c r="D107" s="113" t="s">
        <v>1127</v>
      </c>
      <c r="E107" s="113" t="s">
        <v>927</v>
      </c>
      <c r="F107" s="113" t="s">
        <v>892</v>
      </c>
      <c r="G107" s="113" t="s">
        <v>8</v>
      </c>
      <c r="H107" s="113" t="s">
        <v>1033</v>
      </c>
      <c r="I107" s="114">
        <v>7902.6196</v>
      </c>
      <c r="J107" s="109"/>
      <c r="K107" s="110"/>
      <c r="L107" s="111"/>
    </row>
    <row r="108" spans="1:12" ht="15">
      <c r="A108" s="104" t="s">
        <v>9</v>
      </c>
      <c r="B108" s="103"/>
      <c r="C108" s="112" t="s">
        <v>10</v>
      </c>
      <c r="D108" s="113" t="s">
        <v>1127</v>
      </c>
      <c r="E108" s="113" t="s">
        <v>927</v>
      </c>
      <c r="F108" s="113" t="s">
        <v>892</v>
      </c>
      <c r="G108" s="113" t="s">
        <v>11</v>
      </c>
      <c r="H108" s="113"/>
      <c r="I108" s="114">
        <v>5435.6461</v>
      </c>
      <c r="J108" s="109"/>
      <c r="K108" s="110"/>
      <c r="L108" s="111"/>
    </row>
    <row r="109" spans="1:12" ht="30.75">
      <c r="A109" s="104" t="s">
        <v>12</v>
      </c>
      <c r="B109" s="103"/>
      <c r="C109" s="112" t="s">
        <v>1029</v>
      </c>
      <c r="D109" s="113" t="s">
        <v>1127</v>
      </c>
      <c r="E109" s="113" t="s">
        <v>927</v>
      </c>
      <c r="F109" s="113" t="s">
        <v>892</v>
      </c>
      <c r="G109" s="113" t="s">
        <v>13</v>
      </c>
      <c r="H109" s="113"/>
      <c r="I109" s="114">
        <v>5435.6461</v>
      </c>
      <c r="J109" s="109"/>
      <c r="K109" s="110"/>
      <c r="L109" s="111"/>
    </row>
    <row r="110" spans="1:12" ht="30.75">
      <c r="A110" s="104" t="s">
        <v>1031</v>
      </c>
      <c r="B110" s="103"/>
      <c r="C110" s="112" t="s">
        <v>1032</v>
      </c>
      <c r="D110" s="113" t="s">
        <v>1127</v>
      </c>
      <c r="E110" s="113" t="s">
        <v>927</v>
      </c>
      <c r="F110" s="113" t="s">
        <v>892</v>
      </c>
      <c r="G110" s="113" t="s">
        <v>13</v>
      </c>
      <c r="H110" s="113" t="s">
        <v>1033</v>
      </c>
      <c r="I110" s="114">
        <v>5435.6461</v>
      </c>
      <c r="J110" s="109"/>
      <c r="K110" s="110"/>
      <c r="L110" s="111"/>
    </row>
    <row r="111" spans="1:12" ht="15">
      <c r="A111" s="104" t="s">
        <v>14</v>
      </c>
      <c r="B111" s="103"/>
      <c r="C111" s="112" t="s">
        <v>15</v>
      </c>
      <c r="D111" s="113" t="s">
        <v>1127</v>
      </c>
      <c r="E111" s="113" t="s">
        <v>927</v>
      </c>
      <c r="F111" s="113" t="s">
        <v>892</v>
      </c>
      <c r="G111" s="113" t="s">
        <v>16</v>
      </c>
      <c r="H111" s="113"/>
      <c r="I111" s="114">
        <v>26071.508100000003</v>
      </c>
      <c r="J111" s="109"/>
      <c r="K111" s="110"/>
      <c r="L111" s="111"/>
    </row>
    <row r="112" spans="1:12" ht="30.75">
      <c r="A112" s="104" t="s">
        <v>17</v>
      </c>
      <c r="B112" s="103"/>
      <c r="C112" s="112" t="s">
        <v>1029</v>
      </c>
      <c r="D112" s="113" t="s">
        <v>1127</v>
      </c>
      <c r="E112" s="113" t="s">
        <v>927</v>
      </c>
      <c r="F112" s="113" t="s">
        <v>892</v>
      </c>
      <c r="G112" s="113" t="s">
        <v>18</v>
      </c>
      <c r="H112" s="113"/>
      <c r="I112" s="114">
        <v>26071.508100000003</v>
      </c>
      <c r="J112" s="109"/>
      <c r="K112" s="110"/>
      <c r="L112" s="111"/>
    </row>
    <row r="113" spans="1:12" ht="30.75">
      <c r="A113" s="104" t="s">
        <v>1031</v>
      </c>
      <c r="B113" s="103"/>
      <c r="C113" s="112" t="s">
        <v>1032</v>
      </c>
      <c r="D113" s="113" t="s">
        <v>1127</v>
      </c>
      <c r="E113" s="113" t="s">
        <v>927</v>
      </c>
      <c r="F113" s="113" t="s">
        <v>892</v>
      </c>
      <c r="G113" s="113" t="s">
        <v>18</v>
      </c>
      <c r="H113" s="113" t="s">
        <v>1033</v>
      </c>
      <c r="I113" s="114">
        <v>26071.508100000003</v>
      </c>
      <c r="J113" s="109"/>
      <c r="K113" s="110"/>
      <c r="L113" s="111"/>
    </row>
    <row r="114" spans="1:12" ht="30.75" customHeight="1">
      <c r="A114" s="104" t="s">
        <v>19</v>
      </c>
      <c r="B114" s="103"/>
      <c r="C114" s="112" t="s">
        <v>20</v>
      </c>
      <c r="D114" s="113" t="s">
        <v>1127</v>
      </c>
      <c r="E114" s="113" t="s">
        <v>927</v>
      </c>
      <c r="F114" s="113" t="s">
        <v>892</v>
      </c>
      <c r="G114" s="113" t="s">
        <v>21</v>
      </c>
      <c r="H114" s="113"/>
      <c r="I114" s="114">
        <v>17640.6526</v>
      </c>
      <c r="J114" s="109"/>
      <c r="K114" s="110"/>
      <c r="L114" s="111"/>
    </row>
    <row r="115" spans="1:12" ht="30.75">
      <c r="A115" s="104" t="s">
        <v>22</v>
      </c>
      <c r="B115" s="103"/>
      <c r="C115" s="112" t="s">
        <v>1029</v>
      </c>
      <c r="D115" s="113" t="s">
        <v>1127</v>
      </c>
      <c r="E115" s="113" t="s">
        <v>927</v>
      </c>
      <c r="F115" s="113" t="s">
        <v>892</v>
      </c>
      <c r="G115" s="113" t="s">
        <v>23</v>
      </c>
      <c r="H115" s="113"/>
      <c r="I115" s="114">
        <v>17640.6526</v>
      </c>
      <c r="J115" s="109"/>
      <c r="K115" s="110"/>
      <c r="L115" s="111"/>
    </row>
    <row r="116" spans="1:12" ht="30.75">
      <c r="A116" s="104" t="s">
        <v>1031</v>
      </c>
      <c r="B116" s="103"/>
      <c r="C116" s="112" t="s">
        <v>1032</v>
      </c>
      <c r="D116" s="113" t="s">
        <v>1127</v>
      </c>
      <c r="E116" s="113" t="s">
        <v>927</v>
      </c>
      <c r="F116" s="113" t="s">
        <v>892</v>
      </c>
      <c r="G116" s="113" t="s">
        <v>23</v>
      </c>
      <c r="H116" s="113" t="s">
        <v>1033</v>
      </c>
      <c r="I116" s="114">
        <v>17640.6526</v>
      </c>
      <c r="J116" s="109"/>
      <c r="K116" s="110"/>
      <c r="L116" s="111"/>
    </row>
    <row r="117" spans="1:12" ht="46.5">
      <c r="A117" s="104" t="s">
        <v>24</v>
      </c>
      <c r="B117" s="103"/>
      <c r="C117" s="112" t="s">
        <v>25</v>
      </c>
      <c r="D117" s="113" t="s">
        <v>1127</v>
      </c>
      <c r="E117" s="113" t="s">
        <v>927</v>
      </c>
      <c r="F117" s="113" t="s">
        <v>892</v>
      </c>
      <c r="G117" s="113" t="s">
        <v>26</v>
      </c>
      <c r="H117" s="113"/>
      <c r="I117" s="114">
        <v>4384.1927000000005</v>
      </c>
      <c r="J117" s="109"/>
      <c r="K117" s="110"/>
      <c r="L117" s="111"/>
    </row>
    <row r="118" spans="1:12" ht="61.5" customHeight="1">
      <c r="A118" s="104" t="s">
        <v>27</v>
      </c>
      <c r="B118" s="103"/>
      <c r="C118" s="112" t="s">
        <v>28</v>
      </c>
      <c r="D118" s="113" t="s">
        <v>1127</v>
      </c>
      <c r="E118" s="113" t="s">
        <v>927</v>
      </c>
      <c r="F118" s="113" t="s">
        <v>892</v>
      </c>
      <c r="G118" s="113" t="s">
        <v>29</v>
      </c>
      <c r="H118" s="113"/>
      <c r="I118" s="114">
        <v>52</v>
      </c>
      <c r="J118" s="109"/>
      <c r="K118" s="110"/>
      <c r="L118" s="111"/>
    </row>
    <row r="119" spans="1:12" ht="30.75">
      <c r="A119" s="104" t="s">
        <v>1031</v>
      </c>
      <c r="B119" s="103"/>
      <c r="C119" s="112" t="s">
        <v>1032</v>
      </c>
      <c r="D119" s="113" t="s">
        <v>1127</v>
      </c>
      <c r="E119" s="113" t="s">
        <v>927</v>
      </c>
      <c r="F119" s="113" t="s">
        <v>892</v>
      </c>
      <c r="G119" s="113" t="s">
        <v>29</v>
      </c>
      <c r="H119" s="113" t="s">
        <v>1033</v>
      </c>
      <c r="I119" s="114">
        <v>52</v>
      </c>
      <c r="J119" s="109"/>
      <c r="K119" s="110"/>
      <c r="L119" s="111"/>
    </row>
    <row r="120" spans="1:12" ht="46.5">
      <c r="A120" s="104" t="s">
        <v>30</v>
      </c>
      <c r="B120" s="103"/>
      <c r="C120" s="112" t="s">
        <v>31</v>
      </c>
      <c r="D120" s="113" t="s">
        <v>1127</v>
      </c>
      <c r="E120" s="113" t="s">
        <v>927</v>
      </c>
      <c r="F120" s="113" t="s">
        <v>892</v>
      </c>
      <c r="G120" s="113" t="s">
        <v>32</v>
      </c>
      <c r="H120" s="113"/>
      <c r="I120" s="114">
        <v>4332.1927000000005</v>
      </c>
      <c r="J120" s="109"/>
      <c r="K120" s="110"/>
      <c r="L120" s="111"/>
    </row>
    <row r="121" spans="1:12" ht="15">
      <c r="A121" s="104" t="s">
        <v>33</v>
      </c>
      <c r="B121" s="103"/>
      <c r="C121" s="112" t="s">
        <v>34</v>
      </c>
      <c r="D121" s="113" t="s">
        <v>1127</v>
      </c>
      <c r="E121" s="113" t="s">
        <v>927</v>
      </c>
      <c r="F121" s="113" t="s">
        <v>892</v>
      </c>
      <c r="G121" s="113" t="s">
        <v>32</v>
      </c>
      <c r="H121" s="113" t="s">
        <v>35</v>
      </c>
      <c r="I121" s="114">
        <v>4020.8927000000003</v>
      </c>
      <c r="J121" s="109"/>
      <c r="K121" s="110"/>
      <c r="L121" s="111"/>
    </row>
    <row r="122" spans="1:12" ht="15" customHeight="1">
      <c r="A122" s="104" t="s">
        <v>36</v>
      </c>
      <c r="B122" s="103"/>
      <c r="C122" s="112" t="s">
        <v>37</v>
      </c>
      <c r="D122" s="113" t="s">
        <v>1127</v>
      </c>
      <c r="E122" s="113" t="s">
        <v>927</v>
      </c>
      <c r="F122" s="113" t="s">
        <v>892</v>
      </c>
      <c r="G122" s="113" t="s">
        <v>32</v>
      </c>
      <c r="H122" s="113" t="s">
        <v>38</v>
      </c>
      <c r="I122" s="114">
        <v>311.3</v>
      </c>
      <c r="J122" s="109"/>
      <c r="K122" s="110"/>
      <c r="L122" s="111"/>
    </row>
    <row r="123" spans="1:12" ht="76.5" customHeight="1">
      <c r="A123" s="104" t="s">
        <v>1048</v>
      </c>
      <c r="B123" s="103"/>
      <c r="C123" s="112" t="s">
        <v>1049</v>
      </c>
      <c r="D123" s="113" t="s">
        <v>1127</v>
      </c>
      <c r="E123" s="113" t="s">
        <v>927</v>
      </c>
      <c r="F123" s="113" t="s">
        <v>892</v>
      </c>
      <c r="G123" s="113" t="s">
        <v>1050</v>
      </c>
      <c r="H123" s="113"/>
      <c r="I123" s="114">
        <v>1.5</v>
      </c>
      <c r="J123" s="109"/>
      <c r="K123" s="110"/>
      <c r="L123" s="111"/>
    </row>
    <row r="124" spans="1:12" ht="124.5" customHeight="1">
      <c r="A124" s="104" t="s">
        <v>1051</v>
      </c>
      <c r="B124" s="103"/>
      <c r="C124" s="112" t="s">
        <v>1053</v>
      </c>
      <c r="D124" s="113" t="s">
        <v>1127</v>
      </c>
      <c r="E124" s="113" t="s">
        <v>927</v>
      </c>
      <c r="F124" s="113" t="s">
        <v>892</v>
      </c>
      <c r="G124" s="113" t="s">
        <v>1054</v>
      </c>
      <c r="H124" s="113"/>
      <c r="I124" s="114">
        <v>1.5</v>
      </c>
      <c r="J124" s="109"/>
      <c r="K124" s="110"/>
      <c r="L124" s="115"/>
    </row>
    <row r="125" spans="1:12" ht="30.75">
      <c r="A125" s="104" t="s">
        <v>1031</v>
      </c>
      <c r="B125" s="103"/>
      <c r="C125" s="112" t="s">
        <v>1032</v>
      </c>
      <c r="D125" s="113" t="s">
        <v>1127</v>
      </c>
      <c r="E125" s="113" t="s">
        <v>927</v>
      </c>
      <c r="F125" s="113" t="s">
        <v>892</v>
      </c>
      <c r="G125" s="113" t="s">
        <v>1054</v>
      </c>
      <c r="H125" s="113" t="s">
        <v>1033</v>
      </c>
      <c r="I125" s="114">
        <v>1.5</v>
      </c>
      <c r="J125" s="109"/>
      <c r="K125" s="110"/>
      <c r="L125" s="111"/>
    </row>
    <row r="126" spans="1:12" ht="46.5">
      <c r="A126" s="104" t="s">
        <v>902</v>
      </c>
      <c r="B126" s="103"/>
      <c r="C126" s="112" t="s">
        <v>986</v>
      </c>
      <c r="D126" s="113" t="s">
        <v>1127</v>
      </c>
      <c r="E126" s="113" t="s">
        <v>927</v>
      </c>
      <c r="F126" s="113" t="s">
        <v>904</v>
      </c>
      <c r="G126" s="113"/>
      <c r="H126" s="113"/>
      <c r="I126" s="114">
        <v>20478.959899999998</v>
      </c>
      <c r="J126" s="109"/>
      <c r="K126" s="110"/>
      <c r="L126" s="111"/>
    </row>
    <row r="127" spans="1:12" ht="78">
      <c r="A127" s="104" t="s">
        <v>1069</v>
      </c>
      <c r="B127" s="103"/>
      <c r="C127" s="112" t="s">
        <v>1070</v>
      </c>
      <c r="D127" s="113" t="s">
        <v>1127</v>
      </c>
      <c r="E127" s="113" t="s">
        <v>927</v>
      </c>
      <c r="F127" s="113" t="s">
        <v>904</v>
      </c>
      <c r="G127" s="113" t="s">
        <v>1071</v>
      </c>
      <c r="H127" s="113"/>
      <c r="I127" s="114">
        <v>17860.9253</v>
      </c>
      <c r="J127" s="109"/>
      <c r="K127" s="110"/>
      <c r="L127" s="111"/>
    </row>
    <row r="128" spans="1:12" ht="15">
      <c r="A128" s="104" t="s">
        <v>1072</v>
      </c>
      <c r="B128" s="103"/>
      <c r="C128" s="112" t="s">
        <v>1073</v>
      </c>
      <c r="D128" s="113" t="s">
        <v>1127</v>
      </c>
      <c r="E128" s="113" t="s">
        <v>927</v>
      </c>
      <c r="F128" s="113" t="s">
        <v>904</v>
      </c>
      <c r="G128" s="113" t="s">
        <v>1074</v>
      </c>
      <c r="H128" s="113"/>
      <c r="I128" s="114">
        <v>17860.9253</v>
      </c>
      <c r="J128" s="109"/>
      <c r="K128" s="110"/>
      <c r="L128" s="111"/>
    </row>
    <row r="129" spans="1:12" ht="30.75">
      <c r="A129" s="104" t="s">
        <v>1075</v>
      </c>
      <c r="B129" s="103"/>
      <c r="C129" s="112" t="s">
        <v>1076</v>
      </c>
      <c r="D129" s="113" t="s">
        <v>1127</v>
      </c>
      <c r="E129" s="113" t="s">
        <v>927</v>
      </c>
      <c r="F129" s="113" t="s">
        <v>904</v>
      </c>
      <c r="G129" s="113" t="s">
        <v>1074</v>
      </c>
      <c r="H129" s="113" t="s">
        <v>1077</v>
      </c>
      <c r="I129" s="114">
        <v>17860.9253</v>
      </c>
      <c r="J129" s="109"/>
      <c r="K129" s="110"/>
      <c r="L129" s="111"/>
    </row>
    <row r="130" spans="1:12" ht="30.75">
      <c r="A130" s="104" t="s">
        <v>1060</v>
      </c>
      <c r="B130" s="103"/>
      <c r="C130" s="112" t="s">
        <v>1061</v>
      </c>
      <c r="D130" s="113" t="s">
        <v>1127</v>
      </c>
      <c r="E130" s="113" t="s">
        <v>927</v>
      </c>
      <c r="F130" s="113" t="s">
        <v>904</v>
      </c>
      <c r="G130" s="113" t="s">
        <v>1062</v>
      </c>
      <c r="H130" s="113"/>
      <c r="I130" s="114">
        <v>2618.1346</v>
      </c>
      <c r="J130" s="109"/>
      <c r="K130" s="110"/>
      <c r="L130" s="111"/>
    </row>
    <row r="131" spans="1:12" ht="62.25">
      <c r="A131" s="104" t="s">
        <v>1137</v>
      </c>
      <c r="B131" s="103"/>
      <c r="C131" s="112" t="s">
        <v>0</v>
      </c>
      <c r="D131" s="113" t="s">
        <v>1127</v>
      </c>
      <c r="E131" s="113" t="s">
        <v>927</v>
      </c>
      <c r="F131" s="113" t="s">
        <v>904</v>
      </c>
      <c r="G131" s="113" t="s">
        <v>1</v>
      </c>
      <c r="H131" s="113"/>
      <c r="I131" s="114">
        <v>2618.1346</v>
      </c>
      <c r="J131" s="109"/>
      <c r="K131" s="110"/>
      <c r="L131" s="111"/>
    </row>
    <row r="132" spans="1:12" ht="30.75">
      <c r="A132" s="104" t="s">
        <v>1075</v>
      </c>
      <c r="B132" s="103"/>
      <c r="C132" s="112" t="s">
        <v>1076</v>
      </c>
      <c r="D132" s="113" t="s">
        <v>1127</v>
      </c>
      <c r="E132" s="113" t="s">
        <v>927</v>
      </c>
      <c r="F132" s="113" t="s">
        <v>904</v>
      </c>
      <c r="G132" s="113" t="s">
        <v>1</v>
      </c>
      <c r="H132" s="113" t="s">
        <v>1077</v>
      </c>
      <c r="I132" s="114">
        <v>2618.1346</v>
      </c>
      <c r="J132" s="109"/>
      <c r="K132" s="110"/>
      <c r="L132" s="111"/>
    </row>
    <row r="133" spans="1:12" ht="15">
      <c r="A133" s="104" t="s">
        <v>1095</v>
      </c>
      <c r="B133" s="103"/>
      <c r="C133" s="112" t="s">
        <v>998</v>
      </c>
      <c r="D133" s="113" t="s">
        <v>1127</v>
      </c>
      <c r="E133" s="113" t="s">
        <v>996</v>
      </c>
      <c r="F133" s="113"/>
      <c r="G133" s="113"/>
      <c r="H133" s="113"/>
      <c r="I133" s="114">
        <v>3530.1195</v>
      </c>
      <c r="J133" s="109"/>
      <c r="K133" s="110"/>
      <c r="L133" s="111"/>
    </row>
    <row r="134" spans="1:12" ht="15">
      <c r="A134" s="104" t="s">
        <v>896</v>
      </c>
      <c r="B134" s="103"/>
      <c r="C134" s="112" t="s">
        <v>1000</v>
      </c>
      <c r="D134" s="113" t="s">
        <v>1127</v>
      </c>
      <c r="E134" s="113" t="s">
        <v>996</v>
      </c>
      <c r="F134" s="113" t="s">
        <v>898</v>
      </c>
      <c r="G134" s="113"/>
      <c r="H134" s="113"/>
      <c r="I134" s="114">
        <v>3530.1195</v>
      </c>
      <c r="J134" s="109"/>
      <c r="K134" s="110"/>
      <c r="L134" s="111"/>
    </row>
    <row r="135" spans="1:12" ht="30.75">
      <c r="A135" s="104" t="s">
        <v>1060</v>
      </c>
      <c r="B135" s="103"/>
      <c r="C135" s="112" t="s">
        <v>1061</v>
      </c>
      <c r="D135" s="113" t="s">
        <v>1127</v>
      </c>
      <c r="E135" s="113" t="s">
        <v>996</v>
      </c>
      <c r="F135" s="113" t="s">
        <v>898</v>
      </c>
      <c r="G135" s="113" t="s">
        <v>1062</v>
      </c>
      <c r="H135" s="113"/>
      <c r="I135" s="114">
        <v>3530.1195</v>
      </c>
      <c r="J135" s="109"/>
      <c r="K135" s="110"/>
      <c r="L135" s="111"/>
    </row>
    <row r="136" spans="1:12" ht="46.5">
      <c r="A136" s="104" t="s">
        <v>1120</v>
      </c>
      <c r="B136" s="103"/>
      <c r="C136" s="112" t="s">
        <v>1121</v>
      </c>
      <c r="D136" s="113" t="s">
        <v>1127</v>
      </c>
      <c r="E136" s="113" t="s">
        <v>996</v>
      </c>
      <c r="F136" s="113" t="s">
        <v>898</v>
      </c>
      <c r="G136" s="113" t="s">
        <v>1122</v>
      </c>
      <c r="H136" s="113"/>
      <c r="I136" s="114">
        <v>3530.1195</v>
      </c>
      <c r="J136" s="109"/>
      <c r="K136" s="110"/>
      <c r="L136" s="111"/>
    </row>
    <row r="137" spans="1:12" ht="30.75">
      <c r="A137" s="104" t="s">
        <v>1123</v>
      </c>
      <c r="B137" s="103"/>
      <c r="C137" s="112" t="s">
        <v>1118</v>
      </c>
      <c r="D137" s="113" t="s">
        <v>1127</v>
      </c>
      <c r="E137" s="113" t="s">
        <v>996</v>
      </c>
      <c r="F137" s="113" t="s">
        <v>898</v>
      </c>
      <c r="G137" s="113" t="s">
        <v>1122</v>
      </c>
      <c r="H137" s="113" t="s">
        <v>1124</v>
      </c>
      <c r="I137" s="114">
        <v>3530.1195</v>
      </c>
      <c r="J137" s="109"/>
      <c r="K137" s="110"/>
      <c r="L137" s="111"/>
    </row>
    <row r="138" spans="1:12" ht="30.75">
      <c r="A138" s="104" t="s">
        <v>39</v>
      </c>
      <c r="B138" s="105"/>
      <c r="C138" s="106" t="s">
        <v>40</v>
      </c>
      <c r="D138" s="107" t="s">
        <v>41</v>
      </c>
      <c r="E138" s="107"/>
      <c r="F138" s="107"/>
      <c r="G138" s="107"/>
      <c r="H138" s="107"/>
      <c r="I138" s="108">
        <v>1799322.8610900003</v>
      </c>
      <c r="J138" s="109"/>
      <c r="K138" s="110"/>
      <c r="L138" s="111"/>
    </row>
    <row r="139" spans="1:12" ht="30.75" customHeight="1">
      <c r="A139" s="104" t="s">
        <v>1017</v>
      </c>
      <c r="B139" s="103"/>
      <c r="C139" s="112" t="s">
        <v>887</v>
      </c>
      <c r="D139" s="113" t="s">
        <v>41</v>
      </c>
      <c r="E139" s="113" t="s">
        <v>888</v>
      </c>
      <c r="F139" s="113"/>
      <c r="G139" s="113"/>
      <c r="H139" s="113"/>
      <c r="I139" s="114">
        <v>153237.47219</v>
      </c>
      <c r="J139" s="109"/>
      <c r="K139" s="110"/>
      <c r="L139" s="111"/>
    </row>
    <row r="140" spans="1:12" ht="30.75" customHeight="1">
      <c r="A140" s="104" t="s">
        <v>889</v>
      </c>
      <c r="B140" s="103"/>
      <c r="C140" s="112" t="s">
        <v>887</v>
      </c>
      <c r="D140" s="113" t="s">
        <v>41</v>
      </c>
      <c r="E140" s="113" t="s">
        <v>888</v>
      </c>
      <c r="F140" s="113" t="s">
        <v>888</v>
      </c>
      <c r="G140" s="113"/>
      <c r="H140" s="113"/>
      <c r="I140" s="114">
        <v>153237.47219</v>
      </c>
      <c r="J140" s="109"/>
      <c r="K140" s="110"/>
      <c r="L140" s="111"/>
    </row>
    <row r="141" spans="1:12" ht="30.75">
      <c r="A141" s="104" t="s">
        <v>1018</v>
      </c>
      <c r="B141" s="103"/>
      <c r="C141" s="112" t="s">
        <v>1019</v>
      </c>
      <c r="D141" s="113" t="s">
        <v>41</v>
      </c>
      <c r="E141" s="113" t="s">
        <v>888</v>
      </c>
      <c r="F141" s="113" t="s">
        <v>888</v>
      </c>
      <c r="G141" s="113" t="s">
        <v>1020</v>
      </c>
      <c r="H141" s="113"/>
      <c r="I141" s="114">
        <v>153237.47219</v>
      </c>
      <c r="J141" s="109"/>
      <c r="K141" s="110"/>
      <c r="L141" s="111"/>
    </row>
    <row r="142" spans="1:12" ht="46.5">
      <c r="A142" s="104" t="s">
        <v>1021</v>
      </c>
      <c r="B142" s="103"/>
      <c r="C142" s="112" t="s">
        <v>1022</v>
      </c>
      <c r="D142" s="113" t="s">
        <v>41</v>
      </c>
      <c r="E142" s="113" t="s">
        <v>888</v>
      </c>
      <c r="F142" s="113" t="s">
        <v>888</v>
      </c>
      <c r="G142" s="113" t="s">
        <v>1020</v>
      </c>
      <c r="H142" s="113" t="s">
        <v>1023</v>
      </c>
      <c r="I142" s="114">
        <v>153237.47219</v>
      </c>
      <c r="J142" s="109"/>
      <c r="K142" s="110"/>
      <c r="L142" s="111"/>
    </row>
    <row r="143" spans="1:12" ht="15">
      <c r="A143" s="104" t="s">
        <v>1128</v>
      </c>
      <c r="B143" s="103"/>
      <c r="C143" s="112" t="s">
        <v>942</v>
      </c>
      <c r="D143" s="113" t="s">
        <v>41</v>
      </c>
      <c r="E143" s="113" t="s">
        <v>907</v>
      </c>
      <c r="F143" s="113"/>
      <c r="G143" s="113"/>
      <c r="H143" s="113"/>
      <c r="I143" s="114">
        <v>1601494.4951</v>
      </c>
      <c r="J143" s="109"/>
      <c r="K143" s="110"/>
      <c r="L143" s="111"/>
    </row>
    <row r="144" spans="1:12" ht="15">
      <c r="A144" s="104" t="s">
        <v>932</v>
      </c>
      <c r="B144" s="103"/>
      <c r="C144" s="112" t="s">
        <v>943</v>
      </c>
      <c r="D144" s="113" t="s">
        <v>41</v>
      </c>
      <c r="E144" s="113" t="s">
        <v>907</v>
      </c>
      <c r="F144" s="113" t="s">
        <v>892</v>
      </c>
      <c r="G144" s="113"/>
      <c r="H144" s="113"/>
      <c r="I144" s="114">
        <v>568730.401</v>
      </c>
      <c r="J144" s="109"/>
      <c r="K144" s="110"/>
      <c r="L144" s="111"/>
    </row>
    <row r="145" spans="1:12" ht="15">
      <c r="A145" s="104" t="s">
        <v>42</v>
      </c>
      <c r="B145" s="103"/>
      <c r="C145" s="112" t="s">
        <v>43</v>
      </c>
      <c r="D145" s="113" t="s">
        <v>41</v>
      </c>
      <c r="E145" s="113" t="s">
        <v>907</v>
      </c>
      <c r="F145" s="113" t="s">
        <v>892</v>
      </c>
      <c r="G145" s="113" t="s">
        <v>44</v>
      </c>
      <c r="H145" s="113"/>
      <c r="I145" s="114">
        <v>557840.1346</v>
      </c>
      <c r="J145" s="109"/>
      <c r="K145" s="110"/>
      <c r="L145" s="111"/>
    </row>
    <row r="146" spans="1:12" ht="30.75">
      <c r="A146" s="104" t="s">
        <v>45</v>
      </c>
      <c r="B146" s="103"/>
      <c r="C146" s="112" t="s">
        <v>1029</v>
      </c>
      <c r="D146" s="113" t="s">
        <v>41</v>
      </c>
      <c r="E146" s="113" t="s">
        <v>907</v>
      </c>
      <c r="F146" s="113" t="s">
        <v>892</v>
      </c>
      <c r="G146" s="113" t="s">
        <v>46</v>
      </c>
      <c r="H146" s="113"/>
      <c r="I146" s="114">
        <v>557840.1346</v>
      </c>
      <c r="J146" s="109"/>
      <c r="K146" s="110"/>
      <c r="L146" s="111"/>
    </row>
    <row r="147" spans="1:12" ht="30.75">
      <c r="A147" s="104" t="s">
        <v>1031</v>
      </c>
      <c r="B147" s="103"/>
      <c r="C147" s="112" t="s">
        <v>1032</v>
      </c>
      <c r="D147" s="113" t="s">
        <v>41</v>
      </c>
      <c r="E147" s="113" t="s">
        <v>907</v>
      </c>
      <c r="F147" s="113" t="s">
        <v>892</v>
      </c>
      <c r="G147" s="113" t="s">
        <v>46</v>
      </c>
      <c r="H147" s="113" t="s">
        <v>1033</v>
      </c>
      <c r="I147" s="114">
        <v>554368.8485</v>
      </c>
      <c r="J147" s="109"/>
      <c r="K147" s="110"/>
      <c r="L147" s="111"/>
    </row>
    <row r="148" spans="1:12" ht="15" customHeight="1">
      <c r="A148" s="104" t="s">
        <v>36</v>
      </c>
      <c r="B148" s="103"/>
      <c r="C148" s="112" t="s">
        <v>37</v>
      </c>
      <c r="D148" s="113" t="s">
        <v>41</v>
      </c>
      <c r="E148" s="113" t="s">
        <v>907</v>
      </c>
      <c r="F148" s="113" t="s">
        <v>892</v>
      </c>
      <c r="G148" s="113" t="s">
        <v>46</v>
      </c>
      <c r="H148" s="113" t="s">
        <v>38</v>
      </c>
      <c r="I148" s="114">
        <v>3471.2861000000003</v>
      </c>
      <c r="J148" s="109"/>
      <c r="K148" s="110"/>
      <c r="L148" s="111"/>
    </row>
    <row r="149" spans="1:12" ht="30.75">
      <c r="A149" s="104" t="s">
        <v>1039</v>
      </c>
      <c r="B149" s="103"/>
      <c r="C149" s="112" t="s">
        <v>1040</v>
      </c>
      <c r="D149" s="113" t="s">
        <v>41</v>
      </c>
      <c r="E149" s="113" t="s">
        <v>907</v>
      </c>
      <c r="F149" s="113" t="s">
        <v>892</v>
      </c>
      <c r="G149" s="113" t="s">
        <v>1041</v>
      </c>
      <c r="H149" s="113"/>
      <c r="I149" s="114">
        <v>10890.2664</v>
      </c>
      <c r="J149" s="109"/>
      <c r="K149" s="110"/>
      <c r="L149" s="111"/>
    </row>
    <row r="150" spans="1:12" ht="30.75">
      <c r="A150" s="104" t="s">
        <v>47</v>
      </c>
      <c r="B150" s="103"/>
      <c r="C150" s="112" t="s">
        <v>48</v>
      </c>
      <c r="D150" s="113" t="s">
        <v>41</v>
      </c>
      <c r="E150" s="113" t="s">
        <v>907</v>
      </c>
      <c r="F150" s="113" t="s">
        <v>892</v>
      </c>
      <c r="G150" s="113" t="s">
        <v>49</v>
      </c>
      <c r="H150" s="113"/>
      <c r="I150" s="114">
        <v>10890.2664</v>
      </c>
      <c r="J150" s="109"/>
      <c r="K150" s="110"/>
      <c r="L150" s="111"/>
    </row>
    <row r="151" spans="1:12" ht="30.75">
      <c r="A151" s="104" t="s">
        <v>1031</v>
      </c>
      <c r="B151" s="103"/>
      <c r="C151" s="112" t="s">
        <v>1032</v>
      </c>
      <c r="D151" s="113" t="s">
        <v>41</v>
      </c>
      <c r="E151" s="113" t="s">
        <v>907</v>
      </c>
      <c r="F151" s="113" t="s">
        <v>892</v>
      </c>
      <c r="G151" s="113" t="s">
        <v>49</v>
      </c>
      <c r="H151" s="113" t="s">
        <v>1033</v>
      </c>
      <c r="I151" s="114">
        <v>10890.2664</v>
      </c>
      <c r="J151" s="109"/>
      <c r="K151" s="110"/>
      <c r="L151" s="111"/>
    </row>
    <row r="152" spans="1:12" ht="15">
      <c r="A152" s="104" t="s">
        <v>893</v>
      </c>
      <c r="B152" s="103"/>
      <c r="C152" s="112" t="s">
        <v>944</v>
      </c>
      <c r="D152" s="113" t="s">
        <v>41</v>
      </c>
      <c r="E152" s="113" t="s">
        <v>907</v>
      </c>
      <c r="F152" s="113" t="s">
        <v>895</v>
      </c>
      <c r="G152" s="113"/>
      <c r="H152" s="113"/>
      <c r="I152" s="114">
        <v>917245.2847000001</v>
      </c>
      <c r="J152" s="109"/>
      <c r="K152" s="110"/>
      <c r="L152" s="111"/>
    </row>
    <row r="153" spans="1:12" ht="46.5">
      <c r="A153" s="104" t="s">
        <v>50</v>
      </c>
      <c r="B153" s="103"/>
      <c r="C153" s="112" t="s">
        <v>51</v>
      </c>
      <c r="D153" s="113" t="s">
        <v>41</v>
      </c>
      <c r="E153" s="113" t="s">
        <v>907</v>
      </c>
      <c r="F153" s="113" t="s">
        <v>895</v>
      </c>
      <c r="G153" s="113" t="s">
        <v>52</v>
      </c>
      <c r="H153" s="113"/>
      <c r="I153" s="114">
        <v>37258.9663</v>
      </c>
      <c r="J153" s="109"/>
      <c r="K153" s="110"/>
      <c r="L153" s="111"/>
    </row>
    <row r="154" spans="1:12" ht="108.75">
      <c r="A154" s="104" t="s">
        <v>53</v>
      </c>
      <c r="B154" s="103"/>
      <c r="C154" s="112" t="s">
        <v>54</v>
      </c>
      <c r="D154" s="113" t="s">
        <v>41</v>
      </c>
      <c r="E154" s="113" t="s">
        <v>907</v>
      </c>
      <c r="F154" s="113" t="s">
        <v>895</v>
      </c>
      <c r="G154" s="113" t="s">
        <v>55</v>
      </c>
      <c r="H154" s="113"/>
      <c r="I154" s="114">
        <v>37258.9663</v>
      </c>
      <c r="J154" s="109"/>
      <c r="K154" s="110"/>
      <c r="L154" s="111"/>
    </row>
    <row r="155" spans="1:12" ht="62.25">
      <c r="A155" s="104" t="s">
        <v>56</v>
      </c>
      <c r="B155" s="103"/>
      <c r="C155" s="112" t="s">
        <v>57</v>
      </c>
      <c r="D155" s="113" t="s">
        <v>41</v>
      </c>
      <c r="E155" s="113" t="s">
        <v>907</v>
      </c>
      <c r="F155" s="113" t="s">
        <v>895</v>
      </c>
      <c r="G155" s="113" t="s">
        <v>58</v>
      </c>
      <c r="H155" s="113"/>
      <c r="I155" s="114">
        <v>37258.9663</v>
      </c>
      <c r="J155" s="109"/>
      <c r="K155" s="110"/>
      <c r="L155" s="115"/>
    </row>
    <row r="156" spans="1:12" ht="15">
      <c r="A156" s="104" t="s">
        <v>59</v>
      </c>
      <c r="B156" s="103"/>
      <c r="C156" s="112" t="s">
        <v>60</v>
      </c>
      <c r="D156" s="113" t="s">
        <v>41</v>
      </c>
      <c r="E156" s="113" t="s">
        <v>907</v>
      </c>
      <c r="F156" s="113" t="s">
        <v>895</v>
      </c>
      <c r="G156" s="113" t="s">
        <v>58</v>
      </c>
      <c r="H156" s="113" t="s">
        <v>61</v>
      </c>
      <c r="I156" s="114">
        <v>7042.372</v>
      </c>
      <c r="J156" s="109"/>
      <c r="K156" s="110"/>
      <c r="L156" s="111"/>
    </row>
    <row r="157" spans="1:12" ht="15" customHeight="1">
      <c r="A157" s="104" t="s">
        <v>36</v>
      </c>
      <c r="B157" s="103"/>
      <c r="C157" s="112" t="s">
        <v>37</v>
      </c>
      <c r="D157" s="113" t="s">
        <v>41</v>
      </c>
      <c r="E157" s="113" t="s">
        <v>907</v>
      </c>
      <c r="F157" s="113" t="s">
        <v>895</v>
      </c>
      <c r="G157" s="113" t="s">
        <v>58</v>
      </c>
      <c r="H157" s="113" t="s">
        <v>38</v>
      </c>
      <c r="I157" s="114">
        <v>30216.5943</v>
      </c>
      <c r="J157" s="109"/>
      <c r="K157" s="110"/>
      <c r="L157" s="111"/>
    </row>
    <row r="158" spans="1:12" ht="30.75" customHeight="1">
      <c r="A158" s="104" t="s">
        <v>62</v>
      </c>
      <c r="B158" s="103"/>
      <c r="C158" s="112" t="s">
        <v>63</v>
      </c>
      <c r="D158" s="113" t="s">
        <v>41</v>
      </c>
      <c r="E158" s="113" t="s">
        <v>907</v>
      </c>
      <c r="F158" s="113" t="s">
        <v>895</v>
      </c>
      <c r="G158" s="113" t="s">
        <v>64</v>
      </c>
      <c r="H158" s="113"/>
      <c r="I158" s="114">
        <v>173644.35330000002</v>
      </c>
      <c r="J158" s="109"/>
      <c r="K158" s="110"/>
      <c r="L158" s="111"/>
    </row>
    <row r="159" spans="1:12" ht="30.75">
      <c r="A159" s="104" t="s">
        <v>65</v>
      </c>
      <c r="B159" s="103"/>
      <c r="C159" s="112" t="s">
        <v>1029</v>
      </c>
      <c r="D159" s="113" t="s">
        <v>41</v>
      </c>
      <c r="E159" s="113" t="s">
        <v>907</v>
      </c>
      <c r="F159" s="113" t="s">
        <v>895</v>
      </c>
      <c r="G159" s="113" t="s">
        <v>66</v>
      </c>
      <c r="H159" s="113"/>
      <c r="I159" s="114">
        <v>173644.35330000002</v>
      </c>
      <c r="J159" s="109"/>
      <c r="K159" s="110"/>
      <c r="L159" s="111"/>
    </row>
    <row r="160" spans="1:12" ht="30.75">
      <c r="A160" s="104" t="s">
        <v>1031</v>
      </c>
      <c r="B160" s="103"/>
      <c r="C160" s="112" t="s">
        <v>1032</v>
      </c>
      <c r="D160" s="113" t="s">
        <v>41</v>
      </c>
      <c r="E160" s="113" t="s">
        <v>907</v>
      </c>
      <c r="F160" s="113" t="s">
        <v>895</v>
      </c>
      <c r="G160" s="113" t="s">
        <v>66</v>
      </c>
      <c r="H160" s="113" t="s">
        <v>1033</v>
      </c>
      <c r="I160" s="114">
        <v>173644.35330000002</v>
      </c>
      <c r="J160" s="109"/>
      <c r="K160" s="110"/>
      <c r="L160" s="111"/>
    </row>
    <row r="161" spans="1:12" ht="30.75">
      <c r="A161" s="104" t="s">
        <v>1129</v>
      </c>
      <c r="B161" s="103"/>
      <c r="C161" s="112" t="s">
        <v>1130</v>
      </c>
      <c r="D161" s="113" t="s">
        <v>41</v>
      </c>
      <c r="E161" s="113" t="s">
        <v>907</v>
      </c>
      <c r="F161" s="113" t="s">
        <v>895</v>
      </c>
      <c r="G161" s="113" t="s">
        <v>1131</v>
      </c>
      <c r="H161" s="113"/>
      <c r="I161" s="114">
        <v>100771.94470000001</v>
      </c>
      <c r="J161" s="109"/>
      <c r="K161" s="110"/>
      <c r="L161" s="111"/>
    </row>
    <row r="162" spans="1:12" ht="30.75">
      <c r="A162" s="104" t="s">
        <v>1132</v>
      </c>
      <c r="B162" s="103"/>
      <c r="C162" s="112" t="s">
        <v>1029</v>
      </c>
      <c r="D162" s="113" t="s">
        <v>41</v>
      </c>
      <c r="E162" s="113" t="s">
        <v>907</v>
      </c>
      <c r="F162" s="113" t="s">
        <v>895</v>
      </c>
      <c r="G162" s="113" t="s">
        <v>1133</v>
      </c>
      <c r="H162" s="113"/>
      <c r="I162" s="114">
        <v>100771.94470000001</v>
      </c>
      <c r="J162" s="109"/>
      <c r="K162" s="110"/>
      <c r="L162" s="111"/>
    </row>
    <row r="163" spans="1:12" ht="30.75">
      <c r="A163" s="104" t="s">
        <v>1031</v>
      </c>
      <c r="B163" s="103"/>
      <c r="C163" s="112" t="s">
        <v>1032</v>
      </c>
      <c r="D163" s="113" t="s">
        <v>41</v>
      </c>
      <c r="E163" s="113" t="s">
        <v>907</v>
      </c>
      <c r="F163" s="113" t="s">
        <v>895</v>
      </c>
      <c r="G163" s="113" t="s">
        <v>1133</v>
      </c>
      <c r="H163" s="113" t="s">
        <v>1033</v>
      </c>
      <c r="I163" s="114">
        <v>100771.94470000001</v>
      </c>
      <c r="J163" s="109"/>
      <c r="K163" s="110"/>
      <c r="L163" s="111"/>
    </row>
    <row r="164" spans="1:12" ht="30.75">
      <c r="A164" s="104" t="s">
        <v>1039</v>
      </c>
      <c r="B164" s="103"/>
      <c r="C164" s="112" t="s">
        <v>1040</v>
      </c>
      <c r="D164" s="113" t="s">
        <v>41</v>
      </c>
      <c r="E164" s="113" t="s">
        <v>907</v>
      </c>
      <c r="F164" s="113" t="s">
        <v>895</v>
      </c>
      <c r="G164" s="113" t="s">
        <v>1041</v>
      </c>
      <c r="H164" s="113"/>
      <c r="I164" s="114">
        <v>604737.3659</v>
      </c>
      <c r="J164" s="109"/>
      <c r="K164" s="110"/>
      <c r="L164" s="111"/>
    </row>
    <row r="165" spans="1:12" ht="30.75" customHeight="1">
      <c r="A165" s="104" t="s">
        <v>67</v>
      </c>
      <c r="B165" s="103"/>
      <c r="C165" s="112" t="s">
        <v>68</v>
      </c>
      <c r="D165" s="113" t="s">
        <v>41</v>
      </c>
      <c r="E165" s="113" t="s">
        <v>907</v>
      </c>
      <c r="F165" s="113" t="s">
        <v>895</v>
      </c>
      <c r="G165" s="113" t="s">
        <v>69</v>
      </c>
      <c r="H165" s="113"/>
      <c r="I165" s="114">
        <v>38089.96079999999</v>
      </c>
      <c r="J165" s="109"/>
      <c r="K165" s="110"/>
      <c r="L165" s="111"/>
    </row>
    <row r="166" spans="1:12" ht="45.75" customHeight="1">
      <c r="A166" s="104" t="s">
        <v>70</v>
      </c>
      <c r="B166" s="103"/>
      <c r="C166" s="112" t="s">
        <v>71</v>
      </c>
      <c r="D166" s="113" t="s">
        <v>41</v>
      </c>
      <c r="E166" s="113" t="s">
        <v>907</v>
      </c>
      <c r="F166" s="113" t="s">
        <v>895</v>
      </c>
      <c r="G166" s="113" t="s">
        <v>72</v>
      </c>
      <c r="H166" s="113"/>
      <c r="I166" s="114">
        <v>16028.8612</v>
      </c>
      <c r="J166" s="109"/>
      <c r="K166" s="110"/>
      <c r="L166" s="115"/>
    </row>
    <row r="167" spans="1:12" ht="30.75">
      <c r="A167" s="104" t="s">
        <v>1031</v>
      </c>
      <c r="B167" s="103"/>
      <c r="C167" s="112" t="s">
        <v>1032</v>
      </c>
      <c r="D167" s="113" t="s">
        <v>41</v>
      </c>
      <c r="E167" s="113" t="s">
        <v>907</v>
      </c>
      <c r="F167" s="113" t="s">
        <v>895</v>
      </c>
      <c r="G167" s="113" t="s">
        <v>72</v>
      </c>
      <c r="H167" s="113" t="s">
        <v>1033</v>
      </c>
      <c r="I167" s="114">
        <v>16028.8612</v>
      </c>
      <c r="J167" s="109"/>
      <c r="K167" s="110"/>
      <c r="L167" s="111"/>
    </row>
    <row r="168" spans="1:12" ht="47.25" customHeight="1">
      <c r="A168" s="104" t="s">
        <v>73</v>
      </c>
      <c r="B168" s="103"/>
      <c r="C168" s="112" t="s">
        <v>74</v>
      </c>
      <c r="D168" s="113" t="s">
        <v>41</v>
      </c>
      <c r="E168" s="113" t="s">
        <v>907</v>
      </c>
      <c r="F168" s="113" t="s">
        <v>895</v>
      </c>
      <c r="G168" s="113" t="s">
        <v>75</v>
      </c>
      <c r="H168" s="113"/>
      <c r="I168" s="114">
        <v>22061.0996</v>
      </c>
      <c r="J168" s="109"/>
      <c r="K168" s="110"/>
      <c r="L168" s="115"/>
    </row>
    <row r="169" spans="1:12" ht="30.75">
      <c r="A169" s="104" t="s">
        <v>1031</v>
      </c>
      <c r="B169" s="103"/>
      <c r="C169" s="112" t="s">
        <v>1032</v>
      </c>
      <c r="D169" s="113" t="s">
        <v>41</v>
      </c>
      <c r="E169" s="113" t="s">
        <v>907</v>
      </c>
      <c r="F169" s="113" t="s">
        <v>895</v>
      </c>
      <c r="G169" s="113" t="s">
        <v>75</v>
      </c>
      <c r="H169" s="113" t="s">
        <v>1033</v>
      </c>
      <c r="I169" s="114">
        <v>22061.0996</v>
      </c>
      <c r="J169" s="109"/>
      <c r="K169" s="110"/>
      <c r="L169" s="111"/>
    </row>
    <row r="170" spans="1:12" ht="30.75">
      <c r="A170" s="104" t="s">
        <v>47</v>
      </c>
      <c r="B170" s="103"/>
      <c r="C170" s="112" t="s">
        <v>48</v>
      </c>
      <c r="D170" s="113" t="s">
        <v>41</v>
      </c>
      <c r="E170" s="113" t="s">
        <v>907</v>
      </c>
      <c r="F170" s="113" t="s">
        <v>895</v>
      </c>
      <c r="G170" s="113" t="s">
        <v>49</v>
      </c>
      <c r="H170" s="113"/>
      <c r="I170" s="114">
        <v>566647.4051</v>
      </c>
      <c r="J170" s="109"/>
      <c r="K170" s="110"/>
      <c r="L170" s="111"/>
    </row>
    <row r="171" spans="1:12" ht="30.75">
      <c r="A171" s="104" t="s">
        <v>1031</v>
      </c>
      <c r="B171" s="103"/>
      <c r="C171" s="112" t="s">
        <v>1032</v>
      </c>
      <c r="D171" s="113" t="s">
        <v>41</v>
      </c>
      <c r="E171" s="113" t="s">
        <v>907</v>
      </c>
      <c r="F171" s="113" t="s">
        <v>895</v>
      </c>
      <c r="G171" s="113" t="s">
        <v>49</v>
      </c>
      <c r="H171" s="113" t="s">
        <v>1033</v>
      </c>
      <c r="I171" s="114">
        <v>566647.4051</v>
      </c>
      <c r="J171" s="109"/>
      <c r="K171" s="110"/>
      <c r="L171" s="111"/>
    </row>
    <row r="172" spans="1:12" ht="78" customHeight="1">
      <c r="A172" s="104" t="s">
        <v>1048</v>
      </c>
      <c r="B172" s="103"/>
      <c r="C172" s="112" t="s">
        <v>1049</v>
      </c>
      <c r="D172" s="113" t="s">
        <v>41</v>
      </c>
      <c r="E172" s="113" t="s">
        <v>907</v>
      </c>
      <c r="F172" s="113" t="s">
        <v>895</v>
      </c>
      <c r="G172" s="113" t="s">
        <v>1050</v>
      </c>
      <c r="H172" s="113"/>
      <c r="I172" s="114">
        <v>832.5545</v>
      </c>
      <c r="J172" s="109"/>
      <c r="K172" s="110"/>
      <c r="L172" s="111"/>
    </row>
    <row r="173" spans="1:12" ht="123" customHeight="1">
      <c r="A173" s="104" t="s">
        <v>76</v>
      </c>
      <c r="B173" s="103"/>
      <c r="C173" s="112" t="s">
        <v>77</v>
      </c>
      <c r="D173" s="113" t="s">
        <v>41</v>
      </c>
      <c r="E173" s="113" t="s">
        <v>907</v>
      </c>
      <c r="F173" s="113" t="s">
        <v>895</v>
      </c>
      <c r="G173" s="113" t="s">
        <v>78</v>
      </c>
      <c r="H173" s="113"/>
      <c r="I173" s="114">
        <v>829.4544999999999</v>
      </c>
      <c r="J173" s="109"/>
      <c r="K173" s="110"/>
      <c r="L173" s="115"/>
    </row>
    <row r="174" spans="1:12" ht="30.75">
      <c r="A174" s="104" t="s">
        <v>1031</v>
      </c>
      <c r="B174" s="103"/>
      <c r="C174" s="112" t="s">
        <v>1032</v>
      </c>
      <c r="D174" s="113" t="s">
        <v>41</v>
      </c>
      <c r="E174" s="113" t="s">
        <v>907</v>
      </c>
      <c r="F174" s="113" t="s">
        <v>895</v>
      </c>
      <c r="G174" s="113" t="s">
        <v>78</v>
      </c>
      <c r="H174" s="113" t="s">
        <v>1033</v>
      </c>
      <c r="I174" s="114">
        <v>829.4544999999999</v>
      </c>
      <c r="J174" s="109"/>
      <c r="K174" s="110"/>
      <c r="L174" s="111"/>
    </row>
    <row r="175" spans="1:12" ht="129" customHeight="1">
      <c r="A175" s="104" t="s">
        <v>1051</v>
      </c>
      <c r="B175" s="103"/>
      <c r="C175" s="112" t="s">
        <v>1053</v>
      </c>
      <c r="D175" s="113" t="s">
        <v>41</v>
      </c>
      <c r="E175" s="113" t="s">
        <v>907</v>
      </c>
      <c r="F175" s="113" t="s">
        <v>895</v>
      </c>
      <c r="G175" s="113" t="s">
        <v>1054</v>
      </c>
      <c r="H175" s="113"/>
      <c r="I175" s="114">
        <v>3.1</v>
      </c>
      <c r="J175" s="109"/>
      <c r="K175" s="110"/>
      <c r="L175" s="115"/>
    </row>
    <row r="176" spans="1:12" ht="30.75">
      <c r="A176" s="104" t="s">
        <v>1031</v>
      </c>
      <c r="B176" s="103"/>
      <c r="C176" s="112" t="s">
        <v>1032</v>
      </c>
      <c r="D176" s="113" t="s">
        <v>41</v>
      </c>
      <c r="E176" s="113" t="s">
        <v>907</v>
      </c>
      <c r="F176" s="113" t="s">
        <v>895</v>
      </c>
      <c r="G176" s="113" t="s">
        <v>1054</v>
      </c>
      <c r="H176" s="113" t="s">
        <v>1033</v>
      </c>
      <c r="I176" s="114">
        <v>3.1</v>
      </c>
      <c r="J176" s="109"/>
      <c r="K176" s="110"/>
      <c r="L176" s="111"/>
    </row>
    <row r="177" spans="1:12" ht="30.75">
      <c r="A177" s="104" t="s">
        <v>905</v>
      </c>
      <c r="B177" s="103"/>
      <c r="C177" s="112" t="s">
        <v>981</v>
      </c>
      <c r="D177" s="113" t="s">
        <v>41</v>
      </c>
      <c r="E177" s="113" t="s">
        <v>907</v>
      </c>
      <c r="F177" s="113" t="s">
        <v>907</v>
      </c>
      <c r="G177" s="113"/>
      <c r="H177" s="113"/>
      <c r="I177" s="114">
        <v>25647.7312</v>
      </c>
      <c r="J177" s="109"/>
      <c r="K177" s="110"/>
      <c r="L177" s="111"/>
    </row>
    <row r="178" spans="1:12" ht="15">
      <c r="A178" s="104" t="s">
        <v>79</v>
      </c>
      <c r="B178" s="103"/>
      <c r="C178" s="112" t="s">
        <v>80</v>
      </c>
      <c r="D178" s="113" t="s">
        <v>41</v>
      </c>
      <c r="E178" s="113" t="s">
        <v>907</v>
      </c>
      <c r="F178" s="113" t="s">
        <v>907</v>
      </c>
      <c r="G178" s="113" t="s">
        <v>81</v>
      </c>
      <c r="H178" s="113"/>
      <c r="I178" s="114">
        <v>25615.412</v>
      </c>
      <c r="J178" s="109"/>
      <c r="K178" s="110"/>
      <c r="L178" s="111"/>
    </row>
    <row r="179" spans="1:12" ht="78">
      <c r="A179" s="104" t="s">
        <v>82</v>
      </c>
      <c r="B179" s="103"/>
      <c r="C179" s="112" t="s">
        <v>83</v>
      </c>
      <c r="D179" s="113" t="s">
        <v>41</v>
      </c>
      <c r="E179" s="113" t="s">
        <v>907</v>
      </c>
      <c r="F179" s="113" t="s">
        <v>907</v>
      </c>
      <c r="G179" s="113" t="s">
        <v>84</v>
      </c>
      <c r="H179" s="113"/>
      <c r="I179" s="114">
        <v>25615.412</v>
      </c>
      <c r="J179" s="109"/>
      <c r="K179" s="110"/>
      <c r="L179" s="111"/>
    </row>
    <row r="180" spans="1:12" ht="93">
      <c r="A180" s="104" t="s">
        <v>85</v>
      </c>
      <c r="B180" s="103"/>
      <c r="C180" s="112" t="s">
        <v>86</v>
      </c>
      <c r="D180" s="113" t="s">
        <v>41</v>
      </c>
      <c r="E180" s="113" t="s">
        <v>907</v>
      </c>
      <c r="F180" s="113" t="s">
        <v>907</v>
      </c>
      <c r="G180" s="113" t="s">
        <v>87</v>
      </c>
      <c r="H180" s="113"/>
      <c r="I180" s="114">
        <v>22144.912</v>
      </c>
      <c r="J180" s="109"/>
      <c r="K180" s="110"/>
      <c r="L180" s="115"/>
    </row>
    <row r="181" spans="1:12" ht="30.75">
      <c r="A181" s="104" t="s">
        <v>1075</v>
      </c>
      <c r="B181" s="103"/>
      <c r="C181" s="112" t="s">
        <v>1076</v>
      </c>
      <c r="D181" s="113" t="s">
        <v>41</v>
      </c>
      <c r="E181" s="113" t="s">
        <v>907</v>
      </c>
      <c r="F181" s="113" t="s">
        <v>907</v>
      </c>
      <c r="G181" s="113" t="s">
        <v>87</v>
      </c>
      <c r="H181" s="113" t="s">
        <v>1077</v>
      </c>
      <c r="I181" s="114">
        <v>22144.912</v>
      </c>
      <c r="J181" s="109"/>
      <c r="K181" s="110"/>
      <c r="L181" s="111"/>
    </row>
    <row r="182" spans="1:12" ht="93">
      <c r="A182" s="104" t="s">
        <v>88</v>
      </c>
      <c r="B182" s="103"/>
      <c r="C182" s="112" t="s">
        <v>89</v>
      </c>
      <c r="D182" s="113" t="s">
        <v>41</v>
      </c>
      <c r="E182" s="113" t="s">
        <v>907</v>
      </c>
      <c r="F182" s="113" t="s">
        <v>907</v>
      </c>
      <c r="G182" s="113" t="s">
        <v>90</v>
      </c>
      <c r="H182" s="113"/>
      <c r="I182" s="114">
        <v>3470.5</v>
      </c>
      <c r="J182" s="109"/>
      <c r="K182" s="110"/>
      <c r="L182" s="115"/>
    </row>
    <row r="183" spans="1:12" ht="30.75">
      <c r="A183" s="104" t="s">
        <v>1075</v>
      </c>
      <c r="B183" s="103"/>
      <c r="C183" s="112" t="s">
        <v>1076</v>
      </c>
      <c r="D183" s="113" t="s">
        <v>41</v>
      </c>
      <c r="E183" s="113" t="s">
        <v>907</v>
      </c>
      <c r="F183" s="113" t="s">
        <v>907</v>
      </c>
      <c r="G183" s="113" t="s">
        <v>90</v>
      </c>
      <c r="H183" s="113" t="s">
        <v>1077</v>
      </c>
      <c r="I183" s="114">
        <v>3470.5</v>
      </c>
      <c r="J183" s="109"/>
      <c r="K183" s="110"/>
      <c r="L183" s="111"/>
    </row>
    <row r="184" spans="1:12" ht="30.75">
      <c r="A184" s="104" t="s">
        <v>1060</v>
      </c>
      <c r="B184" s="103"/>
      <c r="C184" s="112" t="s">
        <v>1061</v>
      </c>
      <c r="D184" s="113" t="s">
        <v>41</v>
      </c>
      <c r="E184" s="113" t="s">
        <v>907</v>
      </c>
      <c r="F184" s="113" t="s">
        <v>907</v>
      </c>
      <c r="G184" s="113" t="s">
        <v>1062</v>
      </c>
      <c r="H184" s="113"/>
      <c r="I184" s="114">
        <v>32.3192</v>
      </c>
      <c r="J184" s="109"/>
      <c r="K184" s="110"/>
      <c r="L184" s="111"/>
    </row>
    <row r="185" spans="1:12" ht="46.5">
      <c r="A185" s="104" t="s">
        <v>1134</v>
      </c>
      <c r="B185" s="103"/>
      <c r="C185" s="112" t="s">
        <v>1135</v>
      </c>
      <c r="D185" s="113" t="s">
        <v>41</v>
      </c>
      <c r="E185" s="113" t="s">
        <v>907</v>
      </c>
      <c r="F185" s="113" t="s">
        <v>907</v>
      </c>
      <c r="G185" s="113" t="s">
        <v>1136</v>
      </c>
      <c r="H185" s="113"/>
      <c r="I185" s="114">
        <v>32.3192</v>
      </c>
      <c r="J185" s="109"/>
      <c r="K185" s="110"/>
      <c r="L185" s="111"/>
    </row>
    <row r="186" spans="1:12" ht="30.75">
      <c r="A186" s="104" t="s">
        <v>1075</v>
      </c>
      <c r="B186" s="103"/>
      <c r="C186" s="112" t="s">
        <v>1076</v>
      </c>
      <c r="D186" s="113" t="s">
        <v>41</v>
      </c>
      <c r="E186" s="113" t="s">
        <v>907</v>
      </c>
      <c r="F186" s="113" t="s">
        <v>907</v>
      </c>
      <c r="G186" s="113" t="s">
        <v>1136</v>
      </c>
      <c r="H186" s="113" t="s">
        <v>1077</v>
      </c>
      <c r="I186" s="114">
        <v>32.3192</v>
      </c>
      <c r="J186" s="109"/>
      <c r="K186" s="110"/>
      <c r="L186" s="111"/>
    </row>
    <row r="187" spans="1:12" ht="18.75" customHeight="1">
      <c r="A187" s="104" t="s">
        <v>920</v>
      </c>
      <c r="B187" s="103"/>
      <c r="C187" s="112" t="s">
        <v>982</v>
      </c>
      <c r="D187" s="113" t="s">
        <v>41</v>
      </c>
      <c r="E187" s="113" t="s">
        <v>907</v>
      </c>
      <c r="F187" s="113" t="s">
        <v>922</v>
      </c>
      <c r="G187" s="113"/>
      <c r="H187" s="113"/>
      <c r="I187" s="114">
        <v>89871.07819999999</v>
      </c>
      <c r="J187" s="109"/>
      <c r="K187" s="110"/>
      <c r="L187" s="111"/>
    </row>
    <row r="188" spans="1:12" ht="78">
      <c r="A188" s="104" t="s">
        <v>1069</v>
      </c>
      <c r="B188" s="103"/>
      <c r="C188" s="112" t="s">
        <v>1070</v>
      </c>
      <c r="D188" s="113" t="s">
        <v>41</v>
      </c>
      <c r="E188" s="113" t="s">
        <v>907</v>
      </c>
      <c r="F188" s="113" t="s">
        <v>922</v>
      </c>
      <c r="G188" s="113" t="s">
        <v>1071</v>
      </c>
      <c r="H188" s="113"/>
      <c r="I188" s="114">
        <v>49016.6197</v>
      </c>
      <c r="J188" s="109"/>
      <c r="K188" s="110"/>
      <c r="L188" s="111"/>
    </row>
    <row r="189" spans="1:12" ht="15">
      <c r="A189" s="104" t="s">
        <v>1072</v>
      </c>
      <c r="B189" s="103"/>
      <c r="C189" s="112" t="s">
        <v>1073</v>
      </c>
      <c r="D189" s="113" t="s">
        <v>41</v>
      </c>
      <c r="E189" s="113" t="s">
        <v>907</v>
      </c>
      <c r="F189" s="113" t="s">
        <v>922</v>
      </c>
      <c r="G189" s="113" t="s">
        <v>1074</v>
      </c>
      <c r="H189" s="113"/>
      <c r="I189" s="114">
        <v>49016.6197</v>
      </c>
      <c r="J189" s="109"/>
      <c r="K189" s="110"/>
      <c r="L189" s="111"/>
    </row>
    <row r="190" spans="1:12" ht="30.75">
      <c r="A190" s="104" t="s">
        <v>1075</v>
      </c>
      <c r="B190" s="103"/>
      <c r="C190" s="112" t="s">
        <v>1076</v>
      </c>
      <c r="D190" s="113" t="s">
        <v>41</v>
      </c>
      <c r="E190" s="113" t="s">
        <v>907</v>
      </c>
      <c r="F190" s="113" t="s">
        <v>922</v>
      </c>
      <c r="G190" s="113" t="s">
        <v>1074</v>
      </c>
      <c r="H190" s="113" t="s">
        <v>1077</v>
      </c>
      <c r="I190" s="114">
        <v>49016.6197</v>
      </c>
      <c r="J190" s="109"/>
      <c r="K190" s="110"/>
      <c r="L190" s="111"/>
    </row>
    <row r="191" spans="1:12" ht="94.5" customHeight="1">
      <c r="A191" s="104" t="s">
        <v>91</v>
      </c>
      <c r="B191" s="103"/>
      <c r="C191" s="112" t="s">
        <v>92</v>
      </c>
      <c r="D191" s="113" t="s">
        <v>41</v>
      </c>
      <c r="E191" s="113" t="s">
        <v>907</v>
      </c>
      <c r="F191" s="113" t="s">
        <v>922</v>
      </c>
      <c r="G191" s="113" t="s">
        <v>93</v>
      </c>
      <c r="H191" s="113"/>
      <c r="I191" s="114">
        <v>3394.4271</v>
      </c>
      <c r="J191" s="109"/>
      <c r="K191" s="110"/>
      <c r="L191" s="111"/>
    </row>
    <row r="192" spans="1:12" ht="30.75">
      <c r="A192" s="104" t="s">
        <v>94</v>
      </c>
      <c r="B192" s="103"/>
      <c r="C192" s="112" t="s">
        <v>1029</v>
      </c>
      <c r="D192" s="113" t="s">
        <v>41</v>
      </c>
      <c r="E192" s="113" t="s">
        <v>907</v>
      </c>
      <c r="F192" s="113" t="s">
        <v>922</v>
      </c>
      <c r="G192" s="113" t="s">
        <v>95</v>
      </c>
      <c r="H192" s="113"/>
      <c r="I192" s="114">
        <v>3394.4271</v>
      </c>
      <c r="J192" s="109"/>
      <c r="K192" s="110"/>
      <c r="L192" s="111"/>
    </row>
    <row r="193" spans="1:12" ht="15" customHeight="1">
      <c r="A193" s="104" t="s">
        <v>36</v>
      </c>
      <c r="B193" s="103"/>
      <c r="C193" s="112" t="s">
        <v>37</v>
      </c>
      <c r="D193" s="113" t="s">
        <v>41</v>
      </c>
      <c r="E193" s="113" t="s">
        <v>907</v>
      </c>
      <c r="F193" s="113" t="s">
        <v>922</v>
      </c>
      <c r="G193" s="113" t="s">
        <v>95</v>
      </c>
      <c r="H193" s="113" t="s">
        <v>38</v>
      </c>
      <c r="I193" s="114">
        <v>3394.4271</v>
      </c>
      <c r="J193" s="109"/>
      <c r="K193" s="110"/>
      <c r="L193" s="111"/>
    </row>
    <row r="194" spans="1:12" ht="15">
      <c r="A194" s="104" t="s">
        <v>79</v>
      </c>
      <c r="B194" s="103"/>
      <c r="C194" s="112" t="s">
        <v>80</v>
      </c>
      <c r="D194" s="113" t="s">
        <v>41</v>
      </c>
      <c r="E194" s="113" t="s">
        <v>907</v>
      </c>
      <c r="F194" s="113" t="s">
        <v>922</v>
      </c>
      <c r="G194" s="113" t="s">
        <v>81</v>
      </c>
      <c r="H194" s="113"/>
      <c r="I194" s="114">
        <v>3361.3538</v>
      </c>
      <c r="J194" s="109"/>
      <c r="K194" s="110"/>
      <c r="L194" s="111"/>
    </row>
    <row r="195" spans="1:12" ht="78">
      <c r="A195" s="104" t="s">
        <v>82</v>
      </c>
      <c r="B195" s="103"/>
      <c r="C195" s="112" t="s">
        <v>83</v>
      </c>
      <c r="D195" s="113" t="s">
        <v>41</v>
      </c>
      <c r="E195" s="113" t="s">
        <v>907</v>
      </c>
      <c r="F195" s="113" t="s">
        <v>922</v>
      </c>
      <c r="G195" s="113" t="s">
        <v>84</v>
      </c>
      <c r="H195" s="113"/>
      <c r="I195" s="114">
        <v>3361.3538</v>
      </c>
      <c r="J195" s="109"/>
      <c r="K195" s="110"/>
      <c r="L195" s="111"/>
    </row>
    <row r="196" spans="1:12" ht="93">
      <c r="A196" s="104" t="s">
        <v>85</v>
      </c>
      <c r="B196" s="103"/>
      <c r="C196" s="112" t="s">
        <v>86</v>
      </c>
      <c r="D196" s="113" t="s">
        <v>41</v>
      </c>
      <c r="E196" s="113" t="s">
        <v>907</v>
      </c>
      <c r="F196" s="113" t="s">
        <v>922</v>
      </c>
      <c r="G196" s="113" t="s">
        <v>87</v>
      </c>
      <c r="H196" s="113"/>
      <c r="I196" s="114">
        <v>3000</v>
      </c>
      <c r="J196" s="109"/>
      <c r="K196" s="110"/>
      <c r="L196" s="115"/>
    </row>
    <row r="197" spans="1:12" ht="30.75">
      <c r="A197" s="104" t="s">
        <v>1075</v>
      </c>
      <c r="B197" s="103"/>
      <c r="C197" s="112" t="s">
        <v>1076</v>
      </c>
      <c r="D197" s="113" t="s">
        <v>41</v>
      </c>
      <c r="E197" s="113" t="s">
        <v>907</v>
      </c>
      <c r="F197" s="113" t="s">
        <v>922</v>
      </c>
      <c r="G197" s="113" t="s">
        <v>87</v>
      </c>
      <c r="H197" s="113" t="s">
        <v>1077</v>
      </c>
      <c r="I197" s="114">
        <v>3000</v>
      </c>
      <c r="J197" s="109"/>
      <c r="K197" s="110"/>
      <c r="L197" s="111"/>
    </row>
    <row r="198" spans="1:12" ht="93">
      <c r="A198" s="104" t="s">
        <v>88</v>
      </c>
      <c r="B198" s="103"/>
      <c r="C198" s="112" t="s">
        <v>89</v>
      </c>
      <c r="D198" s="113" t="s">
        <v>41</v>
      </c>
      <c r="E198" s="113" t="s">
        <v>907</v>
      </c>
      <c r="F198" s="113" t="s">
        <v>922</v>
      </c>
      <c r="G198" s="113" t="s">
        <v>90</v>
      </c>
      <c r="H198" s="113"/>
      <c r="I198" s="114">
        <v>361.3538</v>
      </c>
      <c r="J198" s="109"/>
      <c r="K198" s="110"/>
      <c r="L198" s="115"/>
    </row>
    <row r="199" spans="1:12" ht="30.75">
      <c r="A199" s="104" t="s">
        <v>1075</v>
      </c>
      <c r="B199" s="103"/>
      <c r="C199" s="112" t="s">
        <v>1076</v>
      </c>
      <c r="D199" s="113" t="s">
        <v>41</v>
      </c>
      <c r="E199" s="113" t="s">
        <v>907</v>
      </c>
      <c r="F199" s="113" t="s">
        <v>922</v>
      </c>
      <c r="G199" s="113" t="s">
        <v>90</v>
      </c>
      <c r="H199" s="113" t="s">
        <v>1077</v>
      </c>
      <c r="I199" s="114">
        <v>361.3538</v>
      </c>
      <c r="J199" s="109"/>
      <c r="K199" s="110"/>
      <c r="L199" s="111"/>
    </row>
    <row r="200" spans="1:12" ht="108.75">
      <c r="A200" s="104" t="s">
        <v>1078</v>
      </c>
      <c r="B200" s="103"/>
      <c r="C200" s="112" t="s">
        <v>1079</v>
      </c>
      <c r="D200" s="113" t="s">
        <v>41</v>
      </c>
      <c r="E200" s="113" t="s">
        <v>907</v>
      </c>
      <c r="F200" s="113" t="s">
        <v>922</v>
      </c>
      <c r="G200" s="113" t="s">
        <v>1080</v>
      </c>
      <c r="H200" s="113"/>
      <c r="I200" s="114">
        <v>8947.0725</v>
      </c>
      <c r="J200" s="109"/>
      <c r="K200" s="110"/>
      <c r="L200" s="111"/>
    </row>
    <row r="201" spans="1:12" ht="62.25">
      <c r="A201" s="104" t="s">
        <v>1084</v>
      </c>
      <c r="B201" s="103"/>
      <c r="C201" s="112" t="s">
        <v>1085</v>
      </c>
      <c r="D201" s="113" t="s">
        <v>41</v>
      </c>
      <c r="E201" s="113" t="s">
        <v>907</v>
      </c>
      <c r="F201" s="113" t="s">
        <v>922</v>
      </c>
      <c r="G201" s="113" t="s">
        <v>1086</v>
      </c>
      <c r="H201" s="113"/>
      <c r="I201" s="114">
        <v>8947.0725</v>
      </c>
      <c r="J201" s="109"/>
      <c r="K201" s="110"/>
      <c r="L201" s="115"/>
    </row>
    <row r="202" spans="1:12" ht="30.75">
      <c r="A202" s="104" t="s">
        <v>1075</v>
      </c>
      <c r="B202" s="103"/>
      <c r="C202" s="112" t="s">
        <v>1076</v>
      </c>
      <c r="D202" s="113" t="s">
        <v>41</v>
      </c>
      <c r="E202" s="113" t="s">
        <v>907</v>
      </c>
      <c r="F202" s="113" t="s">
        <v>922</v>
      </c>
      <c r="G202" s="113" t="s">
        <v>1086</v>
      </c>
      <c r="H202" s="113" t="s">
        <v>1077</v>
      </c>
      <c r="I202" s="114">
        <v>8947.0725</v>
      </c>
      <c r="J202" s="109"/>
      <c r="K202" s="110"/>
      <c r="L202" s="111"/>
    </row>
    <row r="203" spans="1:12" ht="30.75">
      <c r="A203" s="104" t="s">
        <v>1060</v>
      </c>
      <c r="B203" s="103"/>
      <c r="C203" s="112" t="s">
        <v>1061</v>
      </c>
      <c r="D203" s="113" t="s">
        <v>41</v>
      </c>
      <c r="E203" s="113" t="s">
        <v>907</v>
      </c>
      <c r="F203" s="113" t="s">
        <v>922</v>
      </c>
      <c r="G203" s="113" t="s">
        <v>1062</v>
      </c>
      <c r="H203" s="113"/>
      <c r="I203" s="114">
        <v>25151.6051</v>
      </c>
      <c r="J203" s="109"/>
      <c r="K203" s="110"/>
      <c r="L203" s="111"/>
    </row>
    <row r="204" spans="1:12" ht="111" customHeight="1">
      <c r="A204" s="104" t="s">
        <v>96</v>
      </c>
      <c r="B204" s="103"/>
      <c r="C204" s="112" t="s">
        <v>97</v>
      </c>
      <c r="D204" s="113" t="s">
        <v>41</v>
      </c>
      <c r="E204" s="113" t="s">
        <v>907</v>
      </c>
      <c r="F204" s="113" t="s">
        <v>922</v>
      </c>
      <c r="G204" s="113" t="s">
        <v>98</v>
      </c>
      <c r="H204" s="113"/>
      <c r="I204" s="114">
        <v>3793.094</v>
      </c>
      <c r="J204" s="109"/>
      <c r="K204" s="110"/>
      <c r="L204" s="111"/>
    </row>
    <row r="205" spans="1:12" ht="30.75">
      <c r="A205" s="104" t="s">
        <v>1075</v>
      </c>
      <c r="B205" s="103"/>
      <c r="C205" s="112" t="s">
        <v>1076</v>
      </c>
      <c r="D205" s="113" t="s">
        <v>41</v>
      </c>
      <c r="E205" s="113" t="s">
        <v>907</v>
      </c>
      <c r="F205" s="113" t="s">
        <v>922</v>
      </c>
      <c r="G205" s="113" t="s">
        <v>98</v>
      </c>
      <c r="H205" s="113" t="s">
        <v>1077</v>
      </c>
      <c r="I205" s="114">
        <v>3793.094</v>
      </c>
      <c r="J205" s="109"/>
      <c r="K205" s="110"/>
      <c r="L205" s="111"/>
    </row>
    <row r="206" spans="1:12" ht="78">
      <c r="A206" s="104" t="s">
        <v>99</v>
      </c>
      <c r="B206" s="103"/>
      <c r="C206" s="112" t="s">
        <v>100</v>
      </c>
      <c r="D206" s="113" t="s">
        <v>41</v>
      </c>
      <c r="E206" s="113" t="s">
        <v>907</v>
      </c>
      <c r="F206" s="113" t="s">
        <v>922</v>
      </c>
      <c r="G206" s="113" t="s">
        <v>101</v>
      </c>
      <c r="H206" s="113"/>
      <c r="I206" s="114">
        <v>6245.4185</v>
      </c>
      <c r="J206" s="109"/>
      <c r="K206" s="110"/>
      <c r="L206" s="111"/>
    </row>
    <row r="207" spans="1:12" ht="15">
      <c r="A207" s="104" t="s">
        <v>102</v>
      </c>
      <c r="B207" s="103"/>
      <c r="C207" s="112" t="s">
        <v>103</v>
      </c>
      <c r="D207" s="113" t="s">
        <v>41</v>
      </c>
      <c r="E207" s="113" t="s">
        <v>907</v>
      </c>
      <c r="F207" s="113" t="s">
        <v>922</v>
      </c>
      <c r="G207" s="113" t="s">
        <v>101</v>
      </c>
      <c r="H207" s="113" t="s">
        <v>104</v>
      </c>
      <c r="I207" s="114">
        <v>6245.4185</v>
      </c>
      <c r="J207" s="109"/>
      <c r="K207" s="110"/>
      <c r="L207" s="111"/>
    </row>
    <row r="208" spans="1:12" ht="78">
      <c r="A208" s="104" t="s">
        <v>105</v>
      </c>
      <c r="B208" s="103"/>
      <c r="C208" s="112" t="s">
        <v>106</v>
      </c>
      <c r="D208" s="113" t="s">
        <v>41</v>
      </c>
      <c r="E208" s="113" t="s">
        <v>907</v>
      </c>
      <c r="F208" s="113" t="s">
        <v>922</v>
      </c>
      <c r="G208" s="113" t="s">
        <v>107</v>
      </c>
      <c r="H208" s="113"/>
      <c r="I208" s="114">
        <v>14302.4586</v>
      </c>
      <c r="J208" s="109"/>
      <c r="K208" s="110"/>
      <c r="L208" s="111"/>
    </row>
    <row r="209" spans="1:12" ht="30.75">
      <c r="A209" s="104" t="s">
        <v>1075</v>
      </c>
      <c r="B209" s="103"/>
      <c r="C209" s="112" t="s">
        <v>1076</v>
      </c>
      <c r="D209" s="113" t="s">
        <v>41</v>
      </c>
      <c r="E209" s="113" t="s">
        <v>907</v>
      </c>
      <c r="F209" s="113" t="s">
        <v>922</v>
      </c>
      <c r="G209" s="113" t="s">
        <v>107</v>
      </c>
      <c r="H209" s="113" t="s">
        <v>1077</v>
      </c>
      <c r="I209" s="114">
        <v>14302.4586</v>
      </c>
      <c r="J209" s="109"/>
      <c r="K209" s="110"/>
      <c r="L209" s="111"/>
    </row>
    <row r="210" spans="1:12" ht="93">
      <c r="A210" s="104" t="s">
        <v>108</v>
      </c>
      <c r="B210" s="103"/>
      <c r="C210" s="112" t="s">
        <v>109</v>
      </c>
      <c r="D210" s="113" t="s">
        <v>41</v>
      </c>
      <c r="E210" s="113" t="s">
        <v>907</v>
      </c>
      <c r="F210" s="113" t="s">
        <v>922</v>
      </c>
      <c r="G210" s="113" t="s">
        <v>110</v>
      </c>
      <c r="H210" s="113"/>
      <c r="I210" s="114">
        <v>458.3</v>
      </c>
      <c r="J210" s="109"/>
      <c r="K210" s="110"/>
      <c r="L210" s="111"/>
    </row>
    <row r="211" spans="1:12" ht="30.75">
      <c r="A211" s="104" t="s">
        <v>1075</v>
      </c>
      <c r="B211" s="103"/>
      <c r="C211" s="112" t="s">
        <v>1076</v>
      </c>
      <c r="D211" s="113" t="s">
        <v>41</v>
      </c>
      <c r="E211" s="113" t="s">
        <v>907</v>
      </c>
      <c r="F211" s="113" t="s">
        <v>922</v>
      </c>
      <c r="G211" s="113" t="s">
        <v>110</v>
      </c>
      <c r="H211" s="113" t="s">
        <v>1077</v>
      </c>
      <c r="I211" s="114">
        <v>458.3</v>
      </c>
      <c r="J211" s="109"/>
      <c r="K211" s="110"/>
      <c r="L211" s="111"/>
    </row>
    <row r="212" spans="1:12" ht="61.5" customHeight="1">
      <c r="A212" s="104" t="s">
        <v>111</v>
      </c>
      <c r="B212" s="103"/>
      <c r="C212" s="112" t="s">
        <v>112</v>
      </c>
      <c r="D212" s="113" t="s">
        <v>41</v>
      </c>
      <c r="E212" s="113" t="s">
        <v>907</v>
      </c>
      <c r="F212" s="113" t="s">
        <v>922</v>
      </c>
      <c r="G212" s="113" t="s">
        <v>113</v>
      </c>
      <c r="H212" s="113"/>
      <c r="I212" s="114">
        <v>345.0795</v>
      </c>
      <c r="J212" s="109"/>
      <c r="K212" s="110"/>
      <c r="L212" s="111"/>
    </row>
    <row r="213" spans="1:12" ht="30.75">
      <c r="A213" s="104" t="s">
        <v>1075</v>
      </c>
      <c r="B213" s="103"/>
      <c r="C213" s="112" t="s">
        <v>1076</v>
      </c>
      <c r="D213" s="113" t="s">
        <v>41</v>
      </c>
      <c r="E213" s="113" t="s">
        <v>907</v>
      </c>
      <c r="F213" s="113" t="s">
        <v>922</v>
      </c>
      <c r="G213" s="113" t="s">
        <v>113</v>
      </c>
      <c r="H213" s="113" t="s">
        <v>1077</v>
      </c>
      <c r="I213" s="114">
        <v>345.0795</v>
      </c>
      <c r="J213" s="109"/>
      <c r="K213" s="110"/>
      <c r="L213" s="111"/>
    </row>
    <row r="214" spans="1:12" ht="108.75">
      <c r="A214" s="104" t="s">
        <v>114</v>
      </c>
      <c r="B214" s="103"/>
      <c r="C214" s="112" t="s">
        <v>115</v>
      </c>
      <c r="D214" s="113" t="s">
        <v>41</v>
      </c>
      <c r="E214" s="113" t="s">
        <v>907</v>
      </c>
      <c r="F214" s="113" t="s">
        <v>922</v>
      </c>
      <c r="G214" s="113" t="s">
        <v>116</v>
      </c>
      <c r="H214" s="113"/>
      <c r="I214" s="114">
        <v>7.1545</v>
      </c>
      <c r="J214" s="109"/>
      <c r="K214" s="110"/>
      <c r="L214" s="111"/>
    </row>
    <row r="215" spans="1:12" ht="15">
      <c r="A215" s="104" t="s">
        <v>59</v>
      </c>
      <c r="B215" s="103"/>
      <c r="C215" s="112" t="s">
        <v>60</v>
      </c>
      <c r="D215" s="113" t="s">
        <v>41</v>
      </c>
      <c r="E215" s="113" t="s">
        <v>907</v>
      </c>
      <c r="F215" s="113" t="s">
        <v>922</v>
      </c>
      <c r="G215" s="113" t="s">
        <v>116</v>
      </c>
      <c r="H215" s="113" t="s">
        <v>61</v>
      </c>
      <c r="I215" s="114">
        <v>7.1545</v>
      </c>
      <c r="J215" s="109"/>
      <c r="K215" s="110"/>
      <c r="L215" s="111"/>
    </row>
    <row r="216" spans="1:12" ht="15">
      <c r="A216" s="104" t="s">
        <v>1095</v>
      </c>
      <c r="B216" s="103"/>
      <c r="C216" s="112" t="s">
        <v>998</v>
      </c>
      <c r="D216" s="113" t="s">
        <v>41</v>
      </c>
      <c r="E216" s="113" t="s">
        <v>996</v>
      </c>
      <c r="F216" s="113"/>
      <c r="G216" s="113"/>
      <c r="H216" s="113"/>
      <c r="I216" s="114">
        <v>44590.8938</v>
      </c>
      <c r="J216" s="109"/>
      <c r="K216" s="110"/>
      <c r="L216" s="111"/>
    </row>
    <row r="217" spans="1:12" ht="15">
      <c r="A217" s="104" t="s">
        <v>896</v>
      </c>
      <c r="B217" s="103"/>
      <c r="C217" s="112" t="s">
        <v>1000</v>
      </c>
      <c r="D217" s="113" t="s">
        <v>41</v>
      </c>
      <c r="E217" s="113" t="s">
        <v>996</v>
      </c>
      <c r="F217" s="113" t="s">
        <v>898</v>
      </c>
      <c r="G217" s="113"/>
      <c r="H217" s="113"/>
      <c r="I217" s="114">
        <v>1850</v>
      </c>
      <c r="J217" s="109"/>
      <c r="K217" s="110"/>
      <c r="L217" s="111"/>
    </row>
    <row r="218" spans="1:12" ht="15">
      <c r="A218" s="104" t="s">
        <v>1105</v>
      </c>
      <c r="B218" s="103"/>
      <c r="C218" s="112" t="s">
        <v>1106</v>
      </c>
      <c r="D218" s="113" t="s">
        <v>41</v>
      </c>
      <c r="E218" s="113" t="s">
        <v>996</v>
      </c>
      <c r="F218" s="113" t="s">
        <v>898</v>
      </c>
      <c r="G218" s="113" t="s">
        <v>1107</v>
      </c>
      <c r="H218" s="113"/>
      <c r="I218" s="114">
        <v>1850</v>
      </c>
      <c r="J218" s="109"/>
      <c r="K218" s="110"/>
      <c r="L218" s="111"/>
    </row>
    <row r="219" spans="1:12" ht="93">
      <c r="A219" s="104" t="s">
        <v>117</v>
      </c>
      <c r="B219" s="103"/>
      <c r="C219" s="112" t="s">
        <v>118</v>
      </c>
      <c r="D219" s="113" t="s">
        <v>41</v>
      </c>
      <c r="E219" s="113" t="s">
        <v>996</v>
      </c>
      <c r="F219" s="113" t="s">
        <v>898</v>
      </c>
      <c r="G219" s="113" t="s">
        <v>119</v>
      </c>
      <c r="H219" s="113"/>
      <c r="I219" s="114">
        <v>1850</v>
      </c>
      <c r="J219" s="109"/>
      <c r="K219" s="110"/>
      <c r="L219" s="111"/>
    </row>
    <row r="220" spans="1:12" ht="108.75">
      <c r="A220" s="104" t="s">
        <v>120</v>
      </c>
      <c r="B220" s="103"/>
      <c r="C220" s="112" t="s">
        <v>121</v>
      </c>
      <c r="D220" s="113" t="s">
        <v>41</v>
      </c>
      <c r="E220" s="113" t="s">
        <v>996</v>
      </c>
      <c r="F220" s="113" t="s">
        <v>898</v>
      </c>
      <c r="G220" s="113" t="s">
        <v>122</v>
      </c>
      <c r="H220" s="113"/>
      <c r="I220" s="114">
        <v>1850</v>
      </c>
      <c r="J220" s="109"/>
      <c r="K220" s="110"/>
      <c r="L220" s="115"/>
    </row>
    <row r="221" spans="1:12" ht="15">
      <c r="A221" s="104" t="s">
        <v>1102</v>
      </c>
      <c r="B221" s="103"/>
      <c r="C221" s="112" t="s">
        <v>1103</v>
      </c>
      <c r="D221" s="113" t="s">
        <v>41</v>
      </c>
      <c r="E221" s="113" t="s">
        <v>996</v>
      </c>
      <c r="F221" s="113" t="s">
        <v>898</v>
      </c>
      <c r="G221" s="113" t="s">
        <v>122</v>
      </c>
      <c r="H221" s="113" t="s">
        <v>1104</v>
      </c>
      <c r="I221" s="114">
        <v>1850</v>
      </c>
      <c r="J221" s="109"/>
      <c r="K221" s="110"/>
      <c r="L221" s="111"/>
    </row>
    <row r="222" spans="1:12" ht="15">
      <c r="A222" s="104" t="s">
        <v>899</v>
      </c>
      <c r="B222" s="103"/>
      <c r="C222" s="112" t="s">
        <v>1001</v>
      </c>
      <c r="D222" s="113" t="s">
        <v>41</v>
      </c>
      <c r="E222" s="113" t="s">
        <v>996</v>
      </c>
      <c r="F222" s="113" t="s">
        <v>901</v>
      </c>
      <c r="G222" s="113"/>
      <c r="H222" s="113"/>
      <c r="I222" s="114">
        <v>42740.8938</v>
      </c>
      <c r="J222" s="109"/>
      <c r="K222" s="110"/>
      <c r="L222" s="111"/>
    </row>
    <row r="223" spans="1:12" ht="30.75">
      <c r="A223" s="104" t="s">
        <v>1039</v>
      </c>
      <c r="B223" s="103"/>
      <c r="C223" s="112" t="s">
        <v>1040</v>
      </c>
      <c r="D223" s="113" t="s">
        <v>41</v>
      </c>
      <c r="E223" s="113" t="s">
        <v>996</v>
      </c>
      <c r="F223" s="113" t="s">
        <v>901</v>
      </c>
      <c r="G223" s="113" t="s">
        <v>1041</v>
      </c>
      <c r="H223" s="113"/>
      <c r="I223" s="114">
        <v>35989.2938</v>
      </c>
      <c r="J223" s="109"/>
      <c r="K223" s="110"/>
      <c r="L223" s="111"/>
    </row>
    <row r="224" spans="1:12" ht="108.75">
      <c r="A224" s="104" t="s">
        <v>123</v>
      </c>
      <c r="B224" s="103"/>
      <c r="C224" s="112" t="s">
        <v>124</v>
      </c>
      <c r="D224" s="113" t="s">
        <v>41</v>
      </c>
      <c r="E224" s="113" t="s">
        <v>996</v>
      </c>
      <c r="F224" s="113" t="s">
        <v>901</v>
      </c>
      <c r="G224" s="113" t="s">
        <v>125</v>
      </c>
      <c r="H224" s="113"/>
      <c r="I224" s="114">
        <v>35989.2938</v>
      </c>
      <c r="J224" s="109"/>
      <c r="K224" s="110"/>
      <c r="L224" s="111"/>
    </row>
    <row r="225" spans="1:12" ht="124.5">
      <c r="A225" s="104" t="s">
        <v>126</v>
      </c>
      <c r="B225" s="103"/>
      <c r="C225" s="112" t="s">
        <v>127</v>
      </c>
      <c r="D225" s="113" t="s">
        <v>41</v>
      </c>
      <c r="E225" s="113" t="s">
        <v>996</v>
      </c>
      <c r="F225" s="113" t="s">
        <v>901</v>
      </c>
      <c r="G225" s="113" t="s">
        <v>128</v>
      </c>
      <c r="H225" s="113"/>
      <c r="I225" s="114">
        <v>35989.2938</v>
      </c>
      <c r="J225" s="109"/>
      <c r="K225" s="110"/>
      <c r="L225" s="115"/>
    </row>
    <row r="226" spans="1:12" ht="15">
      <c r="A226" s="104" t="s">
        <v>1102</v>
      </c>
      <c r="B226" s="103"/>
      <c r="C226" s="112" t="s">
        <v>1103</v>
      </c>
      <c r="D226" s="113" t="s">
        <v>41</v>
      </c>
      <c r="E226" s="113" t="s">
        <v>996</v>
      </c>
      <c r="F226" s="113" t="s">
        <v>901</v>
      </c>
      <c r="G226" s="113" t="s">
        <v>128</v>
      </c>
      <c r="H226" s="113" t="s">
        <v>1104</v>
      </c>
      <c r="I226" s="114">
        <v>35731.7938</v>
      </c>
      <c r="J226" s="109"/>
      <c r="K226" s="110"/>
      <c r="L226" s="111"/>
    </row>
    <row r="227" spans="1:12" ht="15" customHeight="1">
      <c r="A227" s="104" t="s">
        <v>36</v>
      </c>
      <c r="B227" s="103"/>
      <c r="C227" s="112" t="s">
        <v>37</v>
      </c>
      <c r="D227" s="113" t="s">
        <v>41</v>
      </c>
      <c r="E227" s="113" t="s">
        <v>996</v>
      </c>
      <c r="F227" s="113" t="s">
        <v>901</v>
      </c>
      <c r="G227" s="113" t="s">
        <v>128</v>
      </c>
      <c r="H227" s="113" t="s">
        <v>38</v>
      </c>
      <c r="I227" s="114">
        <v>257.5</v>
      </c>
      <c r="J227" s="109"/>
      <c r="K227" s="110"/>
      <c r="L227" s="111"/>
    </row>
    <row r="228" spans="1:12" ht="75.75" customHeight="1">
      <c r="A228" s="104" t="s">
        <v>1048</v>
      </c>
      <c r="B228" s="103"/>
      <c r="C228" s="112" t="s">
        <v>1049</v>
      </c>
      <c r="D228" s="113" t="s">
        <v>41</v>
      </c>
      <c r="E228" s="113" t="s">
        <v>996</v>
      </c>
      <c r="F228" s="113" t="s">
        <v>901</v>
      </c>
      <c r="G228" s="113" t="s">
        <v>1050</v>
      </c>
      <c r="H228" s="113"/>
      <c r="I228" s="114">
        <v>6751.6</v>
      </c>
      <c r="J228" s="109"/>
      <c r="K228" s="110"/>
      <c r="L228" s="111"/>
    </row>
    <row r="229" spans="1:12" ht="62.25">
      <c r="A229" s="104" t="s">
        <v>129</v>
      </c>
      <c r="B229" s="103"/>
      <c r="C229" s="112" t="s">
        <v>130</v>
      </c>
      <c r="D229" s="113" t="s">
        <v>41</v>
      </c>
      <c r="E229" s="113" t="s">
        <v>996</v>
      </c>
      <c r="F229" s="113" t="s">
        <v>901</v>
      </c>
      <c r="G229" s="113" t="s">
        <v>131</v>
      </c>
      <c r="H229" s="113"/>
      <c r="I229" s="114">
        <v>6751.6</v>
      </c>
      <c r="J229" s="109"/>
      <c r="K229" s="110"/>
      <c r="L229" s="115"/>
    </row>
    <row r="230" spans="1:12" ht="15">
      <c r="A230" s="104" t="s">
        <v>1102</v>
      </c>
      <c r="B230" s="103"/>
      <c r="C230" s="112" t="s">
        <v>1103</v>
      </c>
      <c r="D230" s="113" t="s">
        <v>41</v>
      </c>
      <c r="E230" s="113" t="s">
        <v>996</v>
      </c>
      <c r="F230" s="113" t="s">
        <v>901</v>
      </c>
      <c r="G230" s="113" t="s">
        <v>131</v>
      </c>
      <c r="H230" s="113" t="s">
        <v>1104</v>
      </c>
      <c r="I230" s="114">
        <v>6751.6</v>
      </c>
      <c r="J230" s="109"/>
      <c r="K230" s="110"/>
      <c r="L230" s="111"/>
    </row>
    <row r="231" spans="1:12" ht="30.75">
      <c r="A231" s="104" t="s">
        <v>132</v>
      </c>
      <c r="B231" s="105"/>
      <c r="C231" s="106" t="s">
        <v>133</v>
      </c>
      <c r="D231" s="107" t="s">
        <v>134</v>
      </c>
      <c r="E231" s="107"/>
      <c r="F231" s="107"/>
      <c r="G231" s="107"/>
      <c r="H231" s="107"/>
      <c r="I231" s="108">
        <v>94710.94450000001</v>
      </c>
      <c r="J231" s="109"/>
      <c r="K231" s="110"/>
      <c r="L231" s="111"/>
    </row>
    <row r="232" spans="1:12" ht="15">
      <c r="A232" s="104" t="s">
        <v>135</v>
      </c>
      <c r="B232" s="103"/>
      <c r="C232" s="112" t="s">
        <v>891</v>
      </c>
      <c r="D232" s="113" t="s">
        <v>134</v>
      </c>
      <c r="E232" s="113" t="s">
        <v>892</v>
      </c>
      <c r="F232" s="113"/>
      <c r="G232" s="113"/>
      <c r="H232" s="113"/>
      <c r="I232" s="114">
        <v>94710.94450000001</v>
      </c>
      <c r="J232" s="109"/>
      <c r="K232" s="110"/>
      <c r="L232" s="111"/>
    </row>
    <row r="233" spans="1:12" ht="64.5" customHeight="1">
      <c r="A233" s="104" t="s">
        <v>902</v>
      </c>
      <c r="B233" s="103"/>
      <c r="C233" s="112" t="s">
        <v>903</v>
      </c>
      <c r="D233" s="113" t="s">
        <v>134</v>
      </c>
      <c r="E233" s="113" t="s">
        <v>892</v>
      </c>
      <c r="F233" s="113" t="s">
        <v>904</v>
      </c>
      <c r="G233" s="113"/>
      <c r="H233" s="113"/>
      <c r="I233" s="114">
        <v>19300.445799999998</v>
      </c>
      <c r="J233" s="109"/>
      <c r="K233" s="110"/>
      <c r="L233" s="111"/>
    </row>
    <row r="234" spans="1:12" ht="78">
      <c r="A234" s="104" t="s">
        <v>1069</v>
      </c>
      <c r="B234" s="103"/>
      <c r="C234" s="112" t="s">
        <v>1070</v>
      </c>
      <c r="D234" s="113" t="s">
        <v>134</v>
      </c>
      <c r="E234" s="113" t="s">
        <v>892</v>
      </c>
      <c r="F234" s="113" t="s">
        <v>904</v>
      </c>
      <c r="G234" s="113" t="s">
        <v>1071</v>
      </c>
      <c r="H234" s="113"/>
      <c r="I234" s="114">
        <v>19300.445799999998</v>
      </c>
      <c r="J234" s="109"/>
      <c r="K234" s="110"/>
      <c r="L234" s="111"/>
    </row>
    <row r="235" spans="1:12" ht="15">
      <c r="A235" s="104" t="s">
        <v>1072</v>
      </c>
      <c r="B235" s="103"/>
      <c r="C235" s="112" t="s">
        <v>1073</v>
      </c>
      <c r="D235" s="113" t="s">
        <v>134</v>
      </c>
      <c r="E235" s="113" t="s">
        <v>892</v>
      </c>
      <c r="F235" s="113" t="s">
        <v>904</v>
      </c>
      <c r="G235" s="113" t="s">
        <v>1074</v>
      </c>
      <c r="H235" s="113"/>
      <c r="I235" s="114">
        <v>19300.445799999998</v>
      </c>
      <c r="J235" s="109"/>
      <c r="K235" s="110"/>
      <c r="L235" s="111"/>
    </row>
    <row r="236" spans="1:12" ht="30.75">
      <c r="A236" s="104" t="s">
        <v>1075</v>
      </c>
      <c r="B236" s="103"/>
      <c r="C236" s="112" t="s">
        <v>1076</v>
      </c>
      <c r="D236" s="113" t="s">
        <v>134</v>
      </c>
      <c r="E236" s="113" t="s">
        <v>892</v>
      </c>
      <c r="F236" s="113" t="s">
        <v>904</v>
      </c>
      <c r="G236" s="113" t="s">
        <v>1074</v>
      </c>
      <c r="H236" s="113" t="s">
        <v>1077</v>
      </c>
      <c r="I236" s="114">
        <v>19300.445799999998</v>
      </c>
      <c r="J236" s="109"/>
      <c r="K236" s="110"/>
      <c r="L236" s="111"/>
    </row>
    <row r="237" spans="1:12" ht="30.75">
      <c r="A237" s="104" t="s">
        <v>908</v>
      </c>
      <c r="B237" s="103"/>
      <c r="C237" s="112" t="s">
        <v>909</v>
      </c>
      <c r="D237" s="113" t="s">
        <v>134</v>
      </c>
      <c r="E237" s="113" t="s">
        <v>892</v>
      </c>
      <c r="F237" s="113" t="s">
        <v>910</v>
      </c>
      <c r="G237" s="113"/>
      <c r="H237" s="113"/>
      <c r="I237" s="114">
        <v>75410.4987</v>
      </c>
      <c r="J237" s="109"/>
      <c r="K237" s="110"/>
      <c r="L237" s="111"/>
    </row>
    <row r="238" spans="1:12" ht="30.75">
      <c r="A238" s="104" t="s">
        <v>136</v>
      </c>
      <c r="B238" s="103"/>
      <c r="C238" s="112" t="s">
        <v>137</v>
      </c>
      <c r="D238" s="113" t="s">
        <v>134</v>
      </c>
      <c r="E238" s="113" t="s">
        <v>892</v>
      </c>
      <c r="F238" s="113" t="s">
        <v>910</v>
      </c>
      <c r="G238" s="113" t="s">
        <v>138</v>
      </c>
      <c r="H238" s="113"/>
      <c r="I238" s="114">
        <v>75410.4987</v>
      </c>
      <c r="J238" s="109"/>
      <c r="K238" s="110"/>
      <c r="L238" s="111"/>
    </row>
    <row r="239" spans="1:12" ht="30.75">
      <c r="A239" s="104" t="s">
        <v>139</v>
      </c>
      <c r="B239" s="103"/>
      <c r="C239" s="112" t="s">
        <v>140</v>
      </c>
      <c r="D239" s="113" t="s">
        <v>134</v>
      </c>
      <c r="E239" s="113" t="s">
        <v>892</v>
      </c>
      <c r="F239" s="113" t="s">
        <v>910</v>
      </c>
      <c r="G239" s="113" t="s">
        <v>141</v>
      </c>
      <c r="H239" s="113"/>
      <c r="I239" s="114">
        <v>75410.4987</v>
      </c>
      <c r="J239" s="109"/>
      <c r="K239" s="110"/>
      <c r="L239" s="111"/>
    </row>
    <row r="240" spans="1:12" ht="15">
      <c r="A240" s="104" t="s">
        <v>33</v>
      </c>
      <c r="B240" s="103"/>
      <c r="C240" s="112" t="s">
        <v>34</v>
      </c>
      <c r="D240" s="113" t="s">
        <v>134</v>
      </c>
      <c r="E240" s="113" t="s">
        <v>892</v>
      </c>
      <c r="F240" s="113" t="s">
        <v>910</v>
      </c>
      <c r="G240" s="113" t="s">
        <v>141</v>
      </c>
      <c r="H240" s="113" t="s">
        <v>35</v>
      </c>
      <c r="I240" s="114">
        <v>75410.4987</v>
      </c>
      <c r="J240" s="109"/>
      <c r="K240" s="110"/>
      <c r="L240" s="111"/>
    </row>
    <row r="241" spans="1:12" ht="46.5">
      <c r="A241" s="104" t="s">
        <v>142</v>
      </c>
      <c r="B241" s="105"/>
      <c r="C241" s="106" t="s">
        <v>143</v>
      </c>
      <c r="D241" s="107" t="s">
        <v>144</v>
      </c>
      <c r="E241" s="107"/>
      <c r="F241" s="107"/>
      <c r="G241" s="107"/>
      <c r="H241" s="107"/>
      <c r="I241" s="108">
        <v>579529.5811000002</v>
      </c>
      <c r="J241" s="109"/>
      <c r="K241" s="110"/>
      <c r="L241" s="111"/>
    </row>
    <row r="242" spans="1:12" ht="15">
      <c r="A242" s="104" t="s">
        <v>135</v>
      </c>
      <c r="B242" s="103"/>
      <c r="C242" s="112" t="s">
        <v>891</v>
      </c>
      <c r="D242" s="113" t="s">
        <v>144</v>
      </c>
      <c r="E242" s="113" t="s">
        <v>892</v>
      </c>
      <c r="F242" s="113"/>
      <c r="G242" s="113"/>
      <c r="H242" s="113"/>
      <c r="I242" s="114">
        <v>177.0192</v>
      </c>
      <c r="J242" s="109"/>
      <c r="K242" s="110"/>
      <c r="L242" s="111"/>
    </row>
    <row r="243" spans="1:12" ht="16.5" customHeight="1">
      <c r="A243" s="104" t="s">
        <v>914</v>
      </c>
      <c r="B243" s="103"/>
      <c r="C243" s="112" t="s">
        <v>915</v>
      </c>
      <c r="D243" s="113" t="s">
        <v>144</v>
      </c>
      <c r="E243" s="113" t="s">
        <v>892</v>
      </c>
      <c r="F243" s="113" t="s">
        <v>916</v>
      </c>
      <c r="G243" s="113"/>
      <c r="H243" s="113"/>
      <c r="I243" s="114">
        <v>177.0192</v>
      </c>
      <c r="J243" s="109"/>
      <c r="K243" s="110"/>
      <c r="L243" s="111"/>
    </row>
    <row r="244" spans="1:12" ht="62.25">
      <c r="A244" s="104" t="s">
        <v>145</v>
      </c>
      <c r="B244" s="103"/>
      <c r="C244" s="112" t="s">
        <v>146</v>
      </c>
      <c r="D244" s="113" t="s">
        <v>144</v>
      </c>
      <c r="E244" s="113" t="s">
        <v>892</v>
      </c>
      <c r="F244" s="113" t="s">
        <v>916</v>
      </c>
      <c r="G244" s="113" t="s">
        <v>147</v>
      </c>
      <c r="H244" s="113"/>
      <c r="I244" s="114">
        <v>177.0192</v>
      </c>
      <c r="J244" s="109"/>
      <c r="K244" s="110"/>
      <c r="L244" s="111"/>
    </row>
    <row r="245" spans="1:12" ht="62.25">
      <c r="A245" s="104" t="s">
        <v>148</v>
      </c>
      <c r="B245" s="103"/>
      <c r="C245" s="112" t="s">
        <v>149</v>
      </c>
      <c r="D245" s="113" t="s">
        <v>144</v>
      </c>
      <c r="E245" s="113" t="s">
        <v>892</v>
      </c>
      <c r="F245" s="113" t="s">
        <v>916</v>
      </c>
      <c r="G245" s="113" t="s">
        <v>150</v>
      </c>
      <c r="H245" s="113"/>
      <c r="I245" s="114">
        <v>177.0192</v>
      </c>
      <c r="J245" s="109"/>
      <c r="K245" s="110"/>
      <c r="L245" s="111"/>
    </row>
    <row r="246" spans="1:12" ht="30.75">
      <c r="A246" s="104" t="s">
        <v>1075</v>
      </c>
      <c r="B246" s="103"/>
      <c r="C246" s="112" t="s">
        <v>1076</v>
      </c>
      <c r="D246" s="113" t="s">
        <v>144</v>
      </c>
      <c r="E246" s="113" t="s">
        <v>892</v>
      </c>
      <c r="F246" s="113" t="s">
        <v>916</v>
      </c>
      <c r="G246" s="113" t="s">
        <v>150</v>
      </c>
      <c r="H246" s="113" t="s">
        <v>1077</v>
      </c>
      <c r="I246" s="114">
        <v>177.0192</v>
      </c>
      <c r="J246" s="109"/>
      <c r="K246" s="110"/>
      <c r="L246" s="111"/>
    </row>
    <row r="247" spans="1:12" ht="30.75">
      <c r="A247" s="104" t="s">
        <v>151</v>
      </c>
      <c r="B247" s="103"/>
      <c r="C247" s="112" t="s">
        <v>918</v>
      </c>
      <c r="D247" s="113" t="s">
        <v>144</v>
      </c>
      <c r="E247" s="113" t="s">
        <v>898</v>
      </c>
      <c r="F247" s="113"/>
      <c r="G247" s="113"/>
      <c r="H247" s="113"/>
      <c r="I247" s="114">
        <v>18996.1867</v>
      </c>
      <c r="J247" s="109"/>
      <c r="K247" s="110"/>
      <c r="L247" s="111"/>
    </row>
    <row r="248" spans="1:12" ht="62.25">
      <c r="A248" s="104" t="s">
        <v>920</v>
      </c>
      <c r="B248" s="103"/>
      <c r="C248" s="112" t="s">
        <v>921</v>
      </c>
      <c r="D248" s="113" t="s">
        <v>144</v>
      </c>
      <c r="E248" s="113" t="s">
        <v>898</v>
      </c>
      <c r="F248" s="113" t="s">
        <v>922</v>
      </c>
      <c r="G248" s="113"/>
      <c r="H248" s="113"/>
      <c r="I248" s="114">
        <v>18996.1867</v>
      </c>
      <c r="J248" s="109"/>
      <c r="K248" s="110"/>
      <c r="L248" s="111"/>
    </row>
    <row r="249" spans="1:12" ht="18.75" customHeight="1">
      <c r="A249" s="104" t="s">
        <v>152</v>
      </c>
      <c r="B249" s="103"/>
      <c r="C249" s="112" t="s">
        <v>153</v>
      </c>
      <c r="D249" s="113" t="s">
        <v>144</v>
      </c>
      <c r="E249" s="113" t="s">
        <v>898</v>
      </c>
      <c r="F249" s="113" t="s">
        <v>922</v>
      </c>
      <c r="G249" s="113" t="s">
        <v>154</v>
      </c>
      <c r="H249" s="113"/>
      <c r="I249" s="114">
        <v>769.4067</v>
      </c>
      <c r="J249" s="109"/>
      <c r="K249" s="110"/>
      <c r="L249" s="111"/>
    </row>
    <row r="250" spans="1:12" ht="46.5">
      <c r="A250" s="104" t="s">
        <v>155</v>
      </c>
      <c r="B250" s="103"/>
      <c r="C250" s="112" t="s">
        <v>156</v>
      </c>
      <c r="D250" s="113" t="s">
        <v>144</v>
      </c>
      <c r="E250" s="113" t="s">
        <v>898</v>
      </c>
      <c r="F250" s="113" t="s">
        <v>922</v>
      </c>
      <c r="G250" s="113" t="s">
        <v>157</v>
      </c>
      <c r="H250" s="113"/>
      <c r="I250" s="114">
        <v>769.4067</v>
      </c>
      <c r="J250" s="109"/>
      <c r="K250" s="110"/>
      <c r="L250" s="111"/>
    </row>
    <row r="251" spans="1:12" ht="30.75">
      <c r="A251" s="104" t="s">
        <v>1075</v>
      </c>
      <c r="B251" s="103"/>
      <c r="C251" s="112" t="s">
        <v>1076</v>
      </c>
      <c r="D251" s="113" t="s">
        <v>144</v>
      </c>
      <c r="E251" s="113" t="s">
        <v>898</v>
      </c>
      <c r="F251" s="113" t="s">
        <v>922</v>
      </c>
      <c r="G251" s="113" t="s">
        <v>157</v>
      </c>
      <c r="H251" s="113" t="s">
        <v>1077</v>
      </c>
      <c r="I251" s="114">
        <v>769.4067</v>
      </c>
      <c r="J251" s="109"/>
      <c r="K251" s="110"/>
      <c r="L251" s="111"/>
    </row>
    <row r="252" spans="1:12" ht="30.75">
      <c r="A252" s="104" t="s">
        <v>158</v>
      </c>
      <c r="B252" s="103"/>
      <c r="C252" s="112" t="s">
        <v>159</v>
      </c>
      <c r="D252" s="113" t="s">
        <v>144</v>
      </c>
      <c r="E252" s="113" t="s">
        <v>898</v>
      </c>
      <c r="F252" s="113" t="s">
        <v>922</v>
      </c>
      <c r="G252" s="113" t="s">
        <v>160</v>
      </c>
      <c r="H252" s="113"/>
      <c r="I252" s="114">
        <v>16921.18</v>
      </c>
      <c r="J252" s="109"/>
      <c r="K252" s="110"/>
      <c r="L252" s="111"/>
    </row>
    <row r="253" spans="1:12" ht="30.75">
      <c r="A253" s="104" t="s">
        <v>161</v>
      </c>
      <c r="B253" s="103"/>
      <c r="C253" s="112" t="s">
        <v>1029</v>
      </c>
      <c r="D253" s="113" t="s">
        <v>144</v>
      </c>
      <c r="E253" s="113" t="s">
        <v>898</v>
      </c>
      <c r="F253" s="113" t="s">
        <v>922</v>
      </c>
      <c r="G253" s="113" t="s">
        <v>162</v>
      </c>
      <c r="H253" s="113"/>
      <c r="I253" s="114">
        <v>16921.18</v>
      </c>
      <c r="J253" s="109"/>
      <c r="K253" s="110"/>
      <c r="L253" s="111"/>
    </row>
    <row r="254" spans="1:12" ht="30.75">
      <c r="A254" s="104" t="s">
        <v>1031</v>
      </c>
      <c r="B254" s="103"/>
      <c r="C254" s="112" t="s">
        <v>1032</v>
      </c>
      <c r="D254" s="113" t="s">
        <v>144</v>
      </c>
      <c r="E254" s="113" t="s">
        <v>898</v>
      </c>
      <c r="F254" s="113" t="s">
        <v>922</v>
      </c>
      <c r="G254" s="113" t="s">
        <v>162</v>
      </c>
      <c r="H254" s="113" t="s">
        <v>1033</v>
      </c>
      <c r="I254" s="114">
        <v>16921.18</v>
      </c>
      <c r="J254" s="109"/>
      <c r="K254" s="110"/>
      <c r="L254" s="111"/>
    </row>
    <row r="255" spans="1:12" ht="30.75">
      <c r="A255" s="104" t="s">
        <v>1060</v>
      </c>
      <c r="B255" s="103"/>
      <c r="C255" s="112" t="s">
        <v>1061</v>
      </c>
      <c r="D255" s="113" t="s">
        <v>144</v>
      </c>
      <c r="E255" s="113" t="s">
        <v>898</v>
      </c>
      <c r="F255" s="113" t="s">
        <v>922</v>
      </c>
      <c r="G255" s="113" t="s">
        <v>1062</v>
      </c>
      <c r="H255" s="113"/>
      <c r="I255" s="114">
        <v>1305.6</v>
      </c>
      <c r="J255" s="109"/>
      <c r="K255" s="110"/>
      <c r="L255" s="111"/>
    </row>
    <row r="256" spans="1:12" ht="95.25" customHeight="1">
      <c r="A256" s="104" t="s">
        <v>163</v>
      </c>
      <c r="B256" s="103"/>
      <c r="C256" s="112" t="s">
        <v>164</v>
      </c>
      <c r="D256" s="113" t="s">
        <v>144</v>
      </c>
      <c r="E256" s="113" t="s">
        <v>898</v>
      </c>
      <c r="F256" s="113" t="s">
        <v>922</v>
      </c>
      <c r="G256" s="113" t="s">
        <v>165</v>
      </c>
      <c r="H256" s="113"/>
      <c r="I256" s="114">
        <v>1305.6</v>
      </c>
      <c r="J256" s="109"/>
      <c r="K256" s="110"/>
      <c r="L256" s="111"/>
    </row>
    <row r="257" spans="1:12" ht="30.75">
      <c r="A257" s="104" t="s">
        <v>1075</v>
      </c>
      <c r="B257" s="103"/>
      <c r="C257" s="112" t="s">
        <v>1076</v>
      </c>
      <c r="D257" s="113" t="s">
        <v>144</v>
      </c>
      <c r="E257" s="113" t="s">
        <v>898</v>
      </c>
      <c r="F257" s="113" t="s">
        <v>922</v>
      </c>
      <c r="G257" s="113" t="s">
        <v>165</v>
      </c>
      <c r="H257" s="113" t="s">
        <v>1077</v>
      </c>
      <c r="I257" s="114">
        <v>1305.6</v>
      </c>
      <c r="J257" s="109"/>
      <c r="K257" s="110"/>
      <c r="L257" s="111"/>
    </row>
    <row r="258" spans="1:12" ht="15">
      <c r="A258" s="104" t="s">
        <v>166</v>
      </c>
      <c r="B258" s="103"/>
      <c r="C258" s="112" t="s">
        <v>924</v>
      </c>
      <c r="D258" s="113" t="s">
        <v>144</v>
      </c>
      <c r="E258" s="113" t="s">
        <v>901</v>
      </c>
      <c r="F258" s="113"/>
      <c r="G258" s="113"/>
      <c r="H258" s="113"/>
      <c r="I258" s="114">
        <v>58621.4481</v>
      </c>
      <c r="J258" s="109"/>
      <c r="K258" s="110"/>
      <c r="L258" s="111"/>
    </row>
    <row r="259" spans="1:12" ht="15">
      <c r="A259" s="104" t="s">
        <v>925</v>
      </c>
      <c r="B259" s="103"/>
      <c r="C259" s="112" t="s">
        <v>926</v>
      </c>
      <c r="D259" s="113" t="s">
        <v>144</v>
      </c>
      <c r="E259" s="113" t="s">
        <v>901</v>
      </c>
      <c r="F259" s="113" t="s">
        <v>927</v>
      </c>
      <c r="G259" s="113"/>
      <c r="H259" s="113"/>
      <c r="I259" s="114">
        <v>58621.4481</v>
      </c>
      <c r="J259" s="109"/>
      <c r="K259" s="110"/>
      <c r="L259" s="111"/>
    </row>
    <row r="260" spans="1:12" ht="46.5">
      <c r="A260" s="104" t="s">
        <v>50</v>
      </c>
      <c r="B260" s="103"/>
      <c r="C260" s="112" t="s">
        <v>51</v>
      </c>
      <c r="D260" s="113" t="s">
        <v>144</v>
      </c>
      <c r="E260" s="113" t="s">
        <v>901</v>
      </c>
      <c r="F260" s="113" t="s">
        <v>927</v>
      </c>
      <c r="G260" s="113" t="s">
        <v>52</v>
      </c>
      <c r="H260" s="113"/>
      <c r="I260" s="114">
        <v>16404.3</v>
      </c>
      <c r="J260" s="109"/>
      <c r="K260" s="110"/>
      <c r="L260" s="111"/>
    </row>
    <row r="261" spans="1:12" ht="108.75">
      <c r="A261" s="104" t="s">
        <v>53</v>
      </c>
      <c r="B261" s="103"/>
      <c r="C261" s="112" t="s">
        <v>54</v>
      </c>
      <c r="D261" s="113" t="s">
        <v>144</v>
      </c>
      <c r="E261" s="113" t="s">
        <v>901</v>
      </c>
      <c r="F261" s="113" t="s">
        <v>927</v>
      </c>
      <c r="G261" s="113" t="s">
        <v>55</v>
      </c>
      <c r="H261" s="113"/>
      <c r="I261" s="114">
        <v>16404.3</v>
      </c>
      <c r="J261" s="109"/>
      <c r="K261" s="110"/>
      <c r="L261" s="111"/>
    </row>
    <row r="262" spans="1:12" ht="62.25">
      <c r="A262" s="104" t="s">
        <v>56</v>
      </c>
      <c r="B262" s="103"/>
      <c r="C262" s="112" t="s">
        <v>57</v>
      </c>
      <c r="D262" s="113" t="s">
        <v>144</v>
      </c>
      <c r="E262" s="113" t="s">
        <v>901</v>
      </c>
      <c r="F262" s="113" t="s">
        <v>927</v>
      </c>
      <c r="G262" s="113" t="s">
        <v>58</v>
      </c>
      <c r="H262" s="113"/>
      <c r="I262" s="114">
        <v>16404.3</v>
      </c>
      <c r="J262" s="109"/>
      <c r="K262" s="110"/>
      <c r="L262" s="115"/>
    </row>
    <row r="263" spans="1:12" ht="15">
      <c r="A263" s="104" t="s">
        <v>59</v>
      </c>
      <c r="B263" s="103"/>
      <c r="C263" s="112" t="s">
        <v>60</v>
      </c>
      <c r="D263" s="113" t="s">
        <v>144</v>
      </c>
      <c r="E263" s="113" t="s">
        <v>901</v>
      </c>
      <c r="F263" s="113" t="s">
        <v>927</v>
      </c>
      <c r="G263" s="113" t="s">
        <v>58</v>
      </c>
      <c r="H263" s="113" t="s">
        <v>61</v>
      </c>
      <c r="I263" s="114">
        <v>16404.3</v>
      </c>
      <c r="J263" s="109"/>
      <c r="K263" s="110"/>
      <c r="L263" s="111"/>
    </row>
    <row r="264" spans="1:12" ht="15">
      <c r="A264" s="104" t="s">
        <v>167</v>
      </c>
      <c r="B264" s="103"/>
      <c r="C264" s="112" t="s">
        <v>168</v>
      </c>
      <c r="D264" s="113" t="s">
        <v>144</v>
      </c>
      <c r="E264" s="113" t="s">
        <v>901</v>
      </c>
      <c r="F264" s="113" t="s">
        <v>927</v>
      </c>
      <c r="G264" s="113" t="s">
        <v>169</v>
      </c>
      <c r="H264" s="113"/>
      <c r="I264" s="114">
        <v>9646.9781</v>
      </c>
      <c r="J264" s="109"/>
      <c r="K264" s="110"/>
      <c r="L264" s="111"/>
    </row>
    <row r="265" spans="1:12" ht="46.5">
      <c r="A265" s="104" t="s">
        <v>170</v>
      </c>
      <c r="B265" s="103"/>
      <c r="C265" s="112" t="s">
        <v>171</v>
      </c>
      <c r="D265" s="113" t="s">
        <v>144</v>
      </c>
      <c r="E265" s="113" t="s">
        <v>901</v>
      </c>
      <c r="F265" s="113" t="s">
        <v>927</v>
      </c>
      <c r="G265" s="113" t="s">
        <v>172</v>
      </c>
      <c r="H265" s="113"/>
      <c r="I265" s="114">
        <v>9646.9781</v>
      </c>
      <c r="J265" s="109"/>
      <c r="K265" s="110"/>
      <c r="L265" s="111"/>
    </row>
    <row r="266" spans="1:12" ht="15">
      <c r="A266" s="104" t="s">
        <v>173</v>
      </c>
      <c r="B266" s="103"/>
      <c r="C266" s="112" t="s">
        <v>174</v>
      </c>
      <c r="D266" s="113" t="s">
        <v>144</v>
      </c>
      <c r="E266" s="113" t="s">
        <v>901</v>
      </c>
      <c r="F266" s="113" t="s">
        <v>927</v>
      </c>
      <c r="G266" s="113" t="s">
        <v>172</v>
      </c>
      <c r="H266" s="113" t="s">
        <v>175</v>
      </c>
      <c r="I266" s="114">
        <v>9646.9781</v>
      </c>
      <c r="J266" s="109"/>
      <c r="K266" s="110"/>
      <c r="L266" s="111"/>
    </row>
    <row r="267" spans="1:12" ht="30.75">
      <c r="A267" s="104" t="s">
        <v>176</v>
      </c>
      <c r="B267" s="103"/>
      <c r="C267" s="112" t="s">
        <v>177</v>
      </c>
      <c r="D267" s="113" t="s">
        <v>144</v>
      </c>
      <c r="E267" s="113" t="s">
        <v>901</v>
      </c>
      <c r="F267" s="113" t="s">
        <v>927</v>
      </c>
      <c r="G267" s="113" t="s">
        <v>178</v>
      </c>
      <c r="H267" s="113"/>
      <c r="I267" s="114">
        <v>32570.17</v>
      </c>
      <c r="J267" s="109"/>
      <c r="K267" s="110"/>
      <c r="L267" s="111"/>
    </row>
    <row r="268" spans="1:12" ht="46.5">
      <c r="A268" s="104" t="s">
        <v>179</v>
      </c>
      <c r="B268" s="103"/>
      <c r="C268" s="112" t="s">
        <v>180</v>
      </c>
      <c r="D268" s="113" t="s">
        <v>144</v>
      </c>
      <c r="E268" s="113" t="s">
        <v>901</v>
      </c>
      <c r="F268" s="113" t="s">
        <v>927</v>
      </c>
      <c r="G268" s="113" t="s">
        <v>181</v>
      </c>
      <c r="H268" s="113"/>
      <c r="I268" s="114">
        <v>32570.17</v>
      </c>
      <c r="J268" s="109"/>
      <c r="K268" s="110"/>
      <c r="L268" s="111"/>
    </row>
    <row r="269" spans="1:12" ht="30.75">
      <c r="A269" s="104" t="s">
        <v>182</v>
      </c>
      <c r="B269" s="103"/>
      <c r="C269" s="112" t="s">
        <v>183</v>
      </c>
      <c r="D269" s="113" t="s">
        <v>144</v>
      </c>
      <c r="E269" s="113" t="s">
        <v>901</v>
      </c>
      <c r="F269" s="113" t="s">
        <v>927</v>
      </c>
      <c r="G269" s="113" t="s">
        <v>184</v>
      </c>
      <c r="H269" s="113"/>
      <c r="I269" s="114">
        <v>32570.17</v>
      </c>
      <c r="J269" s="109"/>
      <c r="K269" s="110"/>
      <c r="L269" s="115"/>
    </row>
    <row r="270" spans="1:12" ht="15">
      <c r="A270" s="104" t="s">
        <v>59</v>
      </c>
      <c r="B270" s="103"/>
      <c r="C270" s="112" t="s">
        <v>60</v>
      </c>
      <c r="D270" s="113" t="s">
        <v>144</v>
      </c>
      <c r="E270" s="113" t="s">
        <v>901</v>
      </c>
      <c r="F270" s="113" t="s">
        <v>927</v>
      </c>
      <c r="G270" s="113" t="s">
        <v>184</v>
      </c>
      <c r="H270" s="113" t="s">
        <v>61</v>
      </c>
      <c r="I270" s="114">
        <v>32570.17</v>
      </c>
      <c r="J270" s="109"/>
      <c r="K270" s="110"/>
      <c r="L270" s="111"/>
    </row>
    <row r="271" spans="1:12" ht="15">
      <c r="A271" s="104" t="s">
        <v>185</v>
      </c>
      <c r="B271" s="103"/>
      <c r="C271" s="112" t="s">
        <v>930</v>
      </c>
      <c r="D271" s="113" t="s">
        <v>144</v>
      </c>
      <c r="E271" s="113" t="s">
        <v>931</v>
      </c>
      <c r="F271" s="113"/>
      <c r="G271" s="113"/>
      <c r="H271" s="113"/>
      <c r="I271" s="114">
        <v>495250.53130000003</v>
      </c>
      <c r="J271" s="109"/>
      <c r="K271" s="110"/>
      <c r="L271" s="111"/>
    </row>
    <row r="272" spans="1:12" ht="15">
      <c r="A272" s="104" t="s">
        <v>932</v>
      </c>
      <c r="B272" s="103"/>
      <c r="C272" s="112" t="s">
        <v>933</v>
      </c>
      <c r="D272" s="113" t="s">
        <v>144</v>
      </c>
      <c r="E272" s="113" t="s">
        <v>931</v>
      </c>
      <c r="F272" s="113" t="s">
        <v>892</v>
      </c>
      <c r="G272" s="113"/>
      <c r="H272" s="113"/>
      <c r="I272" s="114">
        <v>138272.3834</v>
      </c>
      <c r="J272" s="109"/>
      <c r="K272" s="110"/>
      <c r="L272" s="111"/>
    </row>
    <row r="273" spans="1:12" ht="15">
      <c r="A273" s="104" t="s">
        <v>186</v>
      </c>
      <c r="B273" s="103"/>
      <c r="C273" s="112" t="s">
        <v>912</v>
      </c>
      <c r="D273" s="113" t="s">
        <v>144</v>
      </c>
      <c r="E273" s="113" t="s">
        <v>931</v>
      </c>
      <c r="F273" s="113" t="s">
        <v>892</v>
      </c>
      <c r="G273" s="113" t="s">
        <v>187</v>
      </c>
      <c r="H273" s="113"/>
      <c r="I273" s="114">
        <v>1054.6131</v>
      </c>
      <c r="J273" s="109"/>
      <c r="K273" s="110"/>
      <c r="L273" s="111"/>
    </row>
    <row r="274" spans="1:12" ht="30.75">
      <c r="A274" s="104" t="s">
        <v>188</v>
      </c>
      <c r="B274" s="103"/>
      <c r="C274" s="112" t="s">
        <v>189</v>
      </c>
      <c r="D274" s="113" t="s">
        <v>144</v>
      </c>
      <c r="E274" s="113" t="s">
        <v>931</v>
      </c>
      <c r="F274" s="113" t="s">
        <v>892</v>
      </c>
      <c r="G274" s="113" t="s">
        <v>190</v>
      </c>
      <c r="H274" s="113"/>
      <c r="I274" s="114">
        <v>1054.6131</v>
      </c>
      <c r="J274" s="109"/>
      <c r="K274" s="110"/>
      <c r="L274" s="111"/>
    </row>
    <row r="275" spans="1:12" ht="15">
      <c r="A275" s="104" t="s">
        <v>33</v>
      </c>
      <c r="B275" s="103"/>
      <c r="C275" s="112" t="s">
        <v>34</v>
      </c>
      <c r="D275" s="113" t="s">
        <v>144</v>
      </c>
      <c r="E275" s="113" t="s">
        <v>931</v>
      </c>
      <c r="F275" s="113" t="s">
        <v>892</v>
      </c>
      <c r="G275" s="113" t="s">
        <v>190</v>
      </c>
      <c r="H275" s="113" t="s">
        <v>35</v>
      </c>
      <c r="I275" s="114">
        <v>1054.6131</v>
      </c>
      <c r="J275" s="109"/>
      <c r="K275" s="110"/>
      <c r="L275" s="111"/>
    </row>
    <row r="276" spans="1:12" ht="62.25" customHeight="1">
      <c r="A276" s="104" t="s">
        <v>191</v>
      </c>
      <c r="B276" s="103"/>
      <c r="C276" s="112" t="s">
        <v>192</v>
      </c>
      <c r="D276" s="113" t="s">
        <v>144</v>
      </c>
      <c r="E276" s="113" t="s">
        <v>931</v>
      </c>
      <c r="F276" s="113" t="s">
        <v>892</v>
      </c>
      <c r="G276" s="113" t="s">
        <v>193</v>
      </c>
      <c r="H276" s="113"/>
      <c r="I276" s="114">
        <v>42673.05</v>
      </c>
      <c r="J276" s="109"/>
      <c r="K276" s="110"/>
      <c r="L276" s="111"/>
    </row>
    <row r="277" spans="1:12" ht="123.75" customHeight="1">
      <c r="A277" s="104" t="s">
        <v>194</v>
      </c>
      <c r="B277" s="103"/>
      <c r="C277" s="112" t="s">
        <v>195</v>
      </c>
      <c r="D277" s="113" t="s">
        <v>144</v>
      </c>
      <c r="E277" s="113" t="s">
        <v>931</v>
      </c>
      <c r="F277" s="113" t="s">
        <v>892</v>
      </c>
      <c r="G277" s="113" t="s">
        <v>196</v>
      </c>
      <c r="H277" s="113"/>
      <c r="I277" s="114">
        <v>40000</v>
      </c>
      <c r="J277" s="109"/>
      <c r="K277" s="110"/>
      <c r="L277" s="111"/>
    </row>
    <row r="278" spans="1:12" ht="46.5">
      <c r="A278" s="104" t="s">
        <v>197</v>
      </c>
      <c r="B278" s="103"/>
      <c r="C278" s="112" t="s">
        <v>198</v>
      </c>
      <c r="D278" s="113" t="s">
        <v>144</v>
      </c>
      <c r="E278" s="113" t="s">
        <v>931</v>
      </c>
      <c r="F278" s="113" t="s">
        <v>892</v>
      </c>
      <c r="G278" s="113" t="s">
        <v>199</v>
      </c>
      <c r="H278" s="113"/>
      <c r="I278" s="114">
        <v>40000</v>
      </c>
      <c r="J278" s="109"/>
      <c r="K278" s="110"/>
      <c r="L278" s="115"/>
    </row>
    <row r="279" spans="1:12" ht="15">
      <c r="A279" s="104" t="s">
        <v>173</v>
      </c>
      <c r="B279" s="103"/>
      <c r="C279" s="112" t="s">
        <v>174</v>
      </c>
      <c r="D279" s="113" t="s">
        <v>144</v>
      </c>
      <c r="E279" s="113" t="s">
        <v>931</v>
      </c>
      <c r="F279" s="113" t="s">
        <v>892</v>
      </c>
      <c r="G279" s="113" t="s">
        <v>199</v>
      </c>
      <c r="H279" s="113" t="s">
        <v>175</v>
      </c>
      <c r="I279" s="114">
        <v>40000</v>
      </c>
      <c r="J279" s="109"/>
      <c r="K279" s="110"/>
      <c r="L279" s="111"/>
    </row>
    <row r="280" spans="1:12" ht="78" customHeight="1">
      <c r="A280" s="104" t="s">
        <v>200</v>
      </c>
      <c r="B280" s="103"/>
      <c r="C280" s="112" t="s">
        <v>201</v>
      </c>
      <c r="D280" s="113" t="s">
        <v>144</v>
      </c>
      <c r="E280" s="113" t="s">
        <v>931</v>
      </c>
      <c r="F280" s="113" t="s">
        <v>892</v>
      </c>
      <c r="G280" s="113" t="s">
        <v>202</v>
      </c>
      <c r="H280" s="113"/>
      <c r="I280" s="114">
        <v>2673.05</v>
      </c>
      <c r="J280" s="109"/>
      <c r="K280" s="110"/>
      <c r="L280" s="111"/>
    </row>
    <row r="281" spans="1:12" ht="46.5">
      <c r="A281" s="104" t="s">
        <v>203</v>
      </c>
      <c r="B281" s="103"/>
      <c r="C281" s="112" t="s">
        <v>198</v>
      </c>
      <c r="D281" s="113" t="s">
        <v>144</v>
      </c>
      <c r="E281" s="113" t="s">
        <v>931</v>
      </c>
      <c r="F281" s="113" t="s">
        <v>892</v>
      </c>
      <c r="G281" s="113" t="s">
        <v>204</v>
      </c>
      <c r="H281" s="113"/>
      <c r="I281" s="114">
        <v>2673.05</v>
      </c>
      <c r="J281" s="109"/>
      <c r="K281" s="110"/>
      <c r="L281" s="115"/>
    </row>
    <row r="282" spans="1:12" ht="15">
      <c r="A282" s="104" t="s">
        <v>173</v>
      </c>
      <c r="B282" s="103"/>
      <c r="C282" s="112" t="s">
        <v>174</v>
      </c>
      <c r="D282" s="113" t="s">
        <v>144</v>
      </c>
      <c r="E282" s="113" t="s">
        <v>931</v>
      </c>
      <c r="F282" s="113" t="s">
        <v>892</v>
      </c>
      <c r="G282" s="113" t="s">
        <v>204</v>
      </c>
      <c r="H282" s="113" t="s">
        <v>175</v>
      </c>
      <c r="I282" s="114">
        <v>2673.05</v>
      </c>
      <c r="J282" s="109"/>
      <c r="K282" s="110"/>
      <c r="L282" s="111"/>
    </row>
    <row r="283" spans="1:12" ht="46.5">
      <c r="A283" s="104" t="s">
        <v>50</v>
      </c>
      <c r="B283" s="103"/>
      <c r="C283" s="112" t="s">
        <v>51</v>
      </c>
      <c r="D283" s="113" t="s">
        <v>144</v>
      </c>
      <c r="E283" s="113" t="s">
        <v>931</v>
      </c>
      <c r="F283" s="113" t="s">
        <v>892</v>
      </c>
      <c r="G283" s="113" t="s">
        <v>52</v>
      </c>
      <c r="H283" s="113"/>
      <c r="I283" s="114">
        <v>14708</v>
      </c>
      <c r="J283" s="109"/>
      <c r="K283" s="110"/>
      <c r="L283" s="111"/>
    </row>
    <row r="284" spans="1:12" ht="108.75">
      <c r="A284" s="104" t="s">
        <v>53</v>
      </c>
      <c r="B284" s="103"/>
      <c r="C284" s="112" t="s">
        <v>54</v>
      </c>
      <c r="D284" s="113" t="s">
        <v>144</v>
      </c>
      <c r="E284" s="113" t="s">
        <v>931</v>
      </c>
      <c r="F284" s="113" t="s">
        <v>892</v>
      </c>
      <c r="G284" s="113" t="s">
        <v>55</v>
      </c>
      <c r="H284" s="113"/>
      <c r="I284" s="114">
        <v>14708</v>
      </c>
      <c r="J284" s="109"/>
      <c r="K284" s="110"/>
      <c r="L284" s="111"/>
    </row>
    <row r="285" spans="1:12" ht="62.25">
      <c r="A285" s="104" t="s">
        <v>56</v>
      </c>
      <c r="B285" s="103"/>
      <c r="C285" s="112" t="s">
        <v>57</v>
      </c>
      <c r="D285" s="113" t="s">
        <v>144</v>
      </c>
      <c r="E285" s="113" t="s">
        <v>931</v>
      </c>
      <c r="F285" s="113" t="s">
        <v>892</v>
      </c>
      <c r="G285" s="113" t="s">
        <v>58</v>
      </c>
      <c r="H285" s="113"/>
      <c r="I285" s="114">
        <v>14708</v>
      </c>
      <c r="J285" s="109"/>
      <c r="K285" s="110"/>
      <c r="L285" s="115"/>
    </row>
    <row r="286" spans="1:12" ht="15">
      <c r="A286" s="104" t="s">
        <v>59</v>
      </c>
      <c r="B286" s="103"/>
      <c r="C286" s="112" t="s">
        <v>60</v>
      </c>
      <c r="D286" s="113" t="s">
        <v>144</v>
      </c>
      <c r="E286" s="113" t="s">
        <v>931</v>
      </c>
      <c r="F286" s="113" t="s">
        <v>892</v>
      </c>
      <c r="G286" s="113" t="s">
        <v>58</v>
      </c>
      <c r="H286" s="113" t="s">
        <v>61</v>
      </c>
      <c r="I286" s="114">
        <v>14708</v>
      </c>
      <c r="J286" s="109"/>
      <c r="K286" s="110"/>
      <c r="L286" s="111"/>
    </row>
    <row r="287" spans="1:12" ht="15">
      <c r="A287" s="104" t="s">
        <v>205</v>
      </c>
      <c r="B287" s="103"/>
      <c r="C287" s="112" t="s">
        <v>206</v>
      </c>
      <c r="D287" s="113" t="s">
        <v>144</v>
      </c>
      <c r="E287" s="113" t="s">
        <v>931</v>
      </c>
      <c r="F287" s="113" t="s">
        <v>892</v>
      </c>
      <c r="G287" s="113" t="s">
        <v>207</v>
      </c>
      <c r="H287" s="113"/>
      <c r="I287" s="114">
        <v>66429.3895</v>
      </c>
      <c r="J287" s="109"/>
      <c r="K287" s="110"/>
      <c r="L287" s="111"/>
    </row>
    <row r="288" spans="1:12" ht="78">
      <c r="A288" s="104" t="s">
        <v>208</v>
      </c>
      <c r="B288" s="103"/>
      <c r="C288" s="112" t="s">
        <v>209</v>
      </c>
      <c r="D288" s="113" t="s">
        <v>144</v>
      </c>
      <c r="E288" s="113" t="s">
        <v>931</v>
      </c>
      <c r="F288" s="113" t="s">
        <v>892</v>
      </c>
      <c r="G288" s="113" t="s">
        <v>210</v>
      </c>
      <c r="H288" s="113"/>
      <c r="I288" s="114">
        <v>14748.649099999999</v>
      </c>
      <c r="J288" s="109"/>
      <c r="K288" s="110"/>
      <c r="L288" s="111"/>
    </row>
    <row r="289" spans="1:12" ht="15">
      <c r="A289" s="104" t="s">
        <v>173</v>
      </c>
      <c r="B289" s="103"/>
      <c r="C289" s="112" t="s">
        <v>174</v>
      </c>
      <c r="D289" s="113" t="s">
        <v>144</v>
      </c>
      <c r="E289" s="113" t="s">
        <v>931</v>
      </c>
      <c r="F289" s="113" t="s">
        <v>892</v>
      </c>
      <c r="G289" s="113" t="s">
        <v>210</v>
      </c>
      <c r="H289" s="113" t="s">
        <v>175</v>
      </c>
      <c r="I289" s="114">
        <v>14748.649099999999</v>
      </c>
      <c r="J289" s="109"/>
      <c r="K289" s="110"/>
      <c r="L289" s="111"/>
    </row>
    <row r="290" spans="1:12" ht="62.25">
      <c r="A290" s="104" t="s">
        <v>211</v>
      </c>
      <c r="B290" s="103"/>
      <c r="C290" s="112" t="s">
        <v>212</v>
      </c>
      <c r="D290" s="113" t="s">
        <v>144</v>
      </c>
      <c r="E290" s="113" t="s">
        <v>931</v>
      </c>
      <c r="F290" s="113" t="s">
        <v>892</v>
      </c>
      <c r="G290" s="113" t="s">
        <v>213</v>
      </c>
      <c r="H290" s="113"/>
      <c r="I290" s="114">
        <v>46361.268</v>
      </c>
      <c r="J290" s="109"/>
      <c r="K290" s="110"/>
      <c r="L290" s="111"/>
    </row>
    <row r="291" spans="1:12" ht="30.75">
      <c r="A291" s="104" t="s">
        <v>1075</v>
      </c>
      <c r="B291" s="103"/>
      <c r="C291" s="112" t="s">
        <v>1076</v>
      </c>
      <c r="D291" s="113" t="s">
        <v>144</v>
      </c>
      <c r="E291" s="113" t="s">
        <v>931</v>
      </c>
      <c r="F291" s="113" t="s">
        <v>892</v>
      </c>
      <c r="G291" s="113" t="s">
        <v>213</v>
      </c>
      <c r="H291" s="113" t="s">
        <v>1077</v>
      </c>
      <c r="I291" s="114">
        <v>46361.268</v>
      </c>
      <c r="J291" s="109"/>
      <c r="K291" s="110"/>
      <c r="L291" s="111"/>
    </row>
    <row r="292" spans="1:12" ht="30.75">
      <c r="A292" s="104" t="s">
        <v>214</v>
      </c>
      <c r="B292" s="103"/>
      <c r="C292" s="112" t="s">
        <v>215</v>
      </c>
      <c r="D292" s="113" t="s">
        <v>144</v>
      </c>
      <c r="E292" s="113" t="s">
        <v>931</v>
      </c>
      <c r="F292" s="113" t="s">
        <v>892</v>
      </c>
      <c r="G292" s="113" t="s">
        <v>216</v>
      </c>
      <c r="H292" s="113"/>
      <c r="I292" s="114">
        <v>5319.472400000001</v>
      </c>
      <c r="J292" s="109"/>
      <c r="K292" s="110"/>
      <c r="L292" s="111"/>
    </row>
    <row r="293" spans="1:12" ht="15">
      <c r="A293" s="104" t="s">
        <v>173</v>
      </c>
      <c r="B293" s="103"/>
      <c r="C293" s="112" t="s">
        <v>174</v>
      </c>
      <c r="D293" s="113" t="s">
        <v>144</v>
      </c>
      <c r="E293" s="113" t="s">
        <v>931</v>
      </c>
      <c r="F293" s="113" t="s">
        <v>892</v>
      </c>
      <c r="G293" s="113" t="s">
        <v>216</v>
      </c>
      <c r="H293" s="113" t="s">
        <v>175</v>
      </c>
      <c r="I293" s="114">
        <v>4806.482400000001</v>
      </c>
      <c r="J293" s="109"/>
      <c r="K293" s="110"/>
      <c r="L293" s="111"/>
    </row>
    <row r="294" spans="1:12" ht="30.75">
      <c r="A294" s="104" t="s">
        <v>1075</v>
      </c>
      <c r="B294" s="103"/>
      <c r="C294" s="112" t="s">
        <v>1076</v>
      </c>
      <c r="D294" s="113" t="s">
        <v>144</v>
      </c>
      <c r="E294" s="113" t="s">
        <v>931</v>
      </c>
      <c r="F294" s="113" t="s">
        <v>892</v>
      </c>
      <c r="G294" s="113" t="s">
        <v>216</v>
      </c>
      <c r="H294" s="113" t="s">
        <v>1077</v>
      </c>
      <c r="I294" s="114">
        <v>512.99</v>
      </c>
      <c r="J294" s="109"/>
      <c r="K294" s="110"/>
      <c r="L294" s="111"/>
    </row>
    <row r="295" spans="1:12" ht="30.75">
      <c r="A295" s="104" t="s">
        <v>1060</v>
      </c>
      <c r="B295" s="103"/>
      <c r="C295" s="112" t="s">
        <v>1061</v>
      </c>
      <c r="D295" s="113" t="s">
        <v>144</v>
      </c>
      <c r="E295" s="113" t="s">
        <v>931</v>
      </c>
      <c r="F295" s="113" t="s">
        <v>892</v>
      </c>
      <c r="G295" s="113" t="s">
        <v>1062</v>
      </c>
      <c r="H295" s="113"/>
      <c r="I295" s="114">
        <v>13407.330800000002</v>
      </c>
      <c r="J295" s="109"/>
      <c r="K295" s="110"/>
      <c r="L295" s="111"/>
    </row>
    <row r="296" spans="1:12" ht="108.75">
      <c r="A296" s="104" t="s">
        <v>114</v>
      </c>
      <c r="B296" s="103"/>
      <c r="C296" s="112" t="s">
        <v>115</v>
      </c>
      <c r="D296" s="113" t="s">
        <v>144</v>
      </c>
      <c r="E296" s="113" t="s">
        <v>931</v>
      </c>
      <c r="F296" s="113" t="s">
        <v>892</v>
      </c>
      <c r="G296" s="113" t="s">
        <v>116</v>
      </c>
      <c r="H296" s="113"/>
      <c r="I296" s="114">
        <v>348</v>
      </c>
      <c r="J296" s="109"/>
      <c r="K296" s="110"/>
      <c r="L296" s="111"/>
    </row>
    <row r="297" spans="1:12" ht="15">
      <c r="A297" s="104" t="s">
        <v>59</v>
      </c>
      <c r="B297" s="103"/>
      <c r="C297" s="112" t="s">
        <v>60</v>
      </c>
      <c r="D297" s="113" t="s">
        <v>144</v>
      </c>
      <c r="E297" s="113" t="s">
        <v>931</v>
      </c>
      <c r="F297" s="113" t="s">
        <v>892</v>
      </c>
      <c r="G297" s="113" t="s">
        <v>116</v>
      </c>
      <c r="H297" s="113" t="s">
        <v>61</v>
      </c>
      <c r="I297" s="114">
        <v>348</v>
      </c>
      <c r="J297" s="109"/>
      <c r="K297" s="110"/>
      <c r="L297" s="111"/>
    </row>
    <row r="298" spans="1:12" ht="78">
      <c r="A298" s="104" t="s">
        <v>217</v>
      </c>
      <c r="B298" s="103"/>
      <c r="C298" s="112" t="s">
        <v>218</v>
      </c>
      <c r="D298" s="113" t="s">
        <v>144</v>
      </c>
      <c r="E298" s="113" t="s">
        <v>931</v>
      </c>
      <c r="F298" s="113" t="s">
        <v>892</v>
      </c>
      <c r="G298" s="113" t="s">
        <v>219</v>
      </c>
      <c r="H298" s="113"/>
      <c r="I298" s="114">
        <v>12501.7965</v>
      </c>
      <c r="J298" s="109"/>
      <c r="K298" s="110"/>
      <c r="L298" s="111"/>
    </row>
    <row r="299" spans="1:12" ht="30.75">
      <c r="A299" s="104" t="s">
        <v>1075</v>
      </c>
      <c r="B299" s="103"/>
      <c r="C299" s="112" t="s">
        <v>1076</v>
      </c>
      <c r="D299" s="113" t="s">
        <v>144</v>
      </c>
      <c r="E299" s="113" t="s">
        <v>931</v>
      </c>
      <c r="F299" s="113" t="s">
        <v>892</v>
      </c>
      <c r="G299" s="113" t="s">
        <v>219</v>
      </c>
      <c r="H299" s="113" t="s">
        <v>1077</v>
      </c>
      <c r="I299" s="114">
        <v>12501.7965</v>
      </c>
      <c r="J299" s="109"/>
      <c r="K299" s="110"/>
      <c r="L299" s="111"/>
    </row>
    <row r="300" spans="1:12" ht="62.25" customHeight="1">
      <c r="A300" s="104" t="s">
        <v>220</v>
      </c>
      <c r="B300" s="103"/>
      <c r="C300" s="112" t="s">
        <v>221</v>
      </c>
      <c r="D300" s="113" t="s">
        <v>144</v>
      </c>
      <c r="E300" s="113" t="s">
        <v>931</v>
      </c>
      <c r="F300" s="113" t="s">
        <v>892</v>
      </c>
      <c r="G300" s="113" t="s">
        <v>222</v>
      </c>
      <c r="H300" s="113"/>
      <c r="I300" s="114">
        <v>557.5343</v>
      </c>
      <c r="J300" s="109"/>
      <c r="K300" s="110"/>
      <c r="L300" s="111"/>
    </row>
    <row r="301" spans="1:12" ht="30.75">
      <c r="A301" s="104" t="s">
        <v>1075</v>
      </c>
      <c r="B301" s="103"/>
      <c r="C301" s="112" t="s">
        <v>1076</v>
      </c>
      <c r="D301" s="113" t="s">
        <v>144</v>
      </c>
      <c r="E301" s="113" t="s">
        <v>931</v>
      </c>
      <c r="F301" s="113" t="s">
        <v>892</v>
      </c>
      <c r="G301" s="113" t="s">
        <v>222</v>
      </c>
      <c r="H301" s="113" t="s">
        <v>1077</v>
      </c>
      <c r="I301" s="114">
        <v>557.5343</v>
      </c>
      <c r="J301" s="109"/>
      <c r="K301" s="110"/>
      <c r="L301" s="111"/>
    </row>
    <row r="302" spans="1:12" ht="15">
      <c r="A302" s="104" t="s">
        <v>893</v>
      </c>
      <c r="B302" s="103"/>
      <c r="C302" s="112" t="s">
        <v>934</v>
      </c>
      <c r="D302" s="113" t="s">
        <v>144</v>
      </c>
      <c r="E302" s="113" t="s">
        <v>931</v>
      </c>
      <c r="F302" s="113" t="s">
        <v>895</v>
      </c>
      <c r="G302" s="113"/>
      <c r="H302" s="113"/>
      <c r="I302" s="114">
        <v>80784.74500000001</v>
      </c>
      <c r="J302" s="109"/>
      <c r="K302" s="110"/>
      <c r="L302" s="111"/>
    </row>
    <row r="303" spans="1:12" ht="15">
      <c r="A303" s="104" t="s">
        <v>186</v>
      </c>
      <c r="B303" s="103"/>
      <c r="C303" s="112" t="s">
        <v>912</v>
      </c>
      <c r="D303" s="113" t="s">
        <v>144</v>
      </c>
      <c r="E303" s="113" t="s">
        <v>931</v>
      </c>
      <c r="F303" s="113" t="s">
        <v>895</v>
      </c>
      <c r="G303" s="113" t="s">
        <v>187</v>
      </c>
      <c r="H303" s="113"/>
      <c r="I303" s="114">
        <v>88.196</v>
      </c>
      <c r="J303" s="109"/>
      <c r="K303" s="110"/>
      <c r="L303" s="111"/>
    </row>
    <row r="304" spans="1:12" ht="30.75">
      <c r="A304" s="104" t="s">
        <v>188</v>
      </c>
      <c r="B304" s="103"/>
      <c r="C304" s="112" t="s">
        <v>189</v>
      </c>
      <c r="D304" s="113" t="s">
        <v>144</v>
      </c>
      <c r="E304" s="113" t="s">
        <v>931</v>
      </c>
      <c r="F304" s="113" t="s">
        <v>895</v>
      </c>
      <c r="G304" s="113" t="s">
        <v>190</v>
      </c>
      <c r="H304" s="113"/>
      <c r="I304" s="114">
        <v>88.196</v>
      </c>
      <c r="J304" s="109"/>
      <c r="K304" s="110"/>
      <c r="L304" s="111"/>
    </row>
    <row r="305" spans="1:12" ht="15">
      <c r="A305" s="104" t="s">
        <v>33</v>
      </c>
      <c r="B305" s="103"/>
      <c r="C305" s="112" t="s">
        <v>34</v>
      </c>
      <c r="D305" s="113" t="s">
        <v>144</v>
      </c>
      <c r="E305" s="113" t="s">
        <v>931</v>
      </c>
      <c r="F305" s="113" t="s">
        <v>895</v>
      </c>
      <c r="G305" s="113" t="s">
        <v>190</v>
      </c>
      <c r="H305" s="113" t="s">
        <v>35</v>
      </c>
      <c r="I305" s="114">
        <v>88.196</v>
      </c>
      <c r="J305" s="109"/>
      <c r="K305" s="110"/>
      <c r="L305" s="111"/>
    </row>
    <row r="306" spans="1:12" ht="15">
      <c r="A306" s="104" t="s">
        <v>223</v>
      </c>
      <c r="B306" s="103"/>
      <c r="C306" s="112" t="s">
        <v>224</v>
      </c>
      <c r="D306" s="113" t="s">
        <v>144</v>
      </c>
      <c r="E306" s="113" t="s">
        <v>931</v>
      </c>
      <c r="F306" s="113" t="s">
        <v>895</v>
      </c>
      <c r="G306" s="113" t="s">
        <v>225</v>
      </c>
      <c r="H306" s="113"/>
      <c r="I306" s="114">
        <v>77657.9111</v>
      </c>
      <c r="J306" s="109"/>
      <c r="K306" s="110"/>
      <c r="L306" s="111"/>
    </row>
    <row r="307" spans="1:12" ht="78">
      <c r="A307" s="104" t="s">
        <v>226</v>
      </c>
      <c r="B307" s="103"/>
      <c r="C307" s="112" t="s">
        <v>227</v>
      </c>
      <c r="D307" s="113" t="s">
        <v>144</v>
      </c>
      <c r="E307" s="113" t="s">
        <v>931</v>
      </c>
      <c r="F307" s="113" t="s">
        <v>895</v>
      </c>
      <c r="G307" s="113" t="s">
        <v>228</v>
      </c>
      <c r="H307" s="113"/>
      <c r="I307" s="114">
        <v>36414.551</v>
      </c>
      <c r="J307" s="109"/>
      <c r="K307" s="110"/>
      <c r="L307" s="111"/>
    </row>
    <row r="308" spans="1:12" ht="15">
      <c r="A308" s="104" t="s">
        <v>173</v>
      </c>
      <c r="B308" s="103"/>
      <c r="C308" s="112" t="s">
        <v>174</v>
      </c>
      <c r="D308" s="113" t="s">
        <v>144</v>
      </c>
      <c r="E308" s="113" t="s">
        <v>931</v>
      </c>
      <c r="F308" s="113" t="s">
        <v>895</v>
      </c>
      <c r="G308" s="113" t="s">
        <v>228</v>
      </c>
      <c r="H308" s="113" t="s">
        <v>175</v>
      </c>
      <c r="I308" s="114">
        <v>150.7</v>
      </c>
      <c r="J308" s="109"/>
      <c r="K308" s="110"/>
      <c r="L308" s="111"/>
    </row>
    <row r="309" spans="1:12" ht="30.75">
      <c r="A309" s="104" t="s">
        <v>1075</v>
      </c>
      <c r="B309" s="103"/>
      <c r="C309" s="112" t="s">
        <v>1076</v>
      </c>
      <c r="D309" s="113" t="s">
        <v>144</v>
      </c>
      <c r="E309" s="113" t="s">
        <v>931</v>
      </c>
      <c r="F309" s="113" t="s">
        <v>895</v>
      </c>
      <c r="G309" s="113" t="s">
        <v>228</v>
      </c>
      <c r="H309" s="113" t="s">
        <v>1077</v>
      </c>
      <c r="I309" s="114">
        <v>36263.851</v>
      </c>
      <c r="J309" s="109"/>
      <c r="K309" s="110"/>
      <c r="L309" s="111"/>
    </row>
    <row r="310" spans="1:12" ht="30.75">
      <c r="A310" s="104" t="s">
        <v>229</v>
      </c>
      <c r="B310" s="103"/>
      <c r="C310" s="112" t="s">
        <v>230</v>
      </c>
      <c r="D310" s="113" t="s">
        <v>144</v>
      </c>
      <c r="E310" s="113" t="s">
        <v>931</v>
      </c>
      <c r="F310" s="113" t="s">
        <v>895</v>
      </c>
      <c r="G310" s="113" t="s">
        <v>231</v>
      </c>
      <c r="H310" s="113"/>
      <c r="I310" s="114">
        <v>41243.3601</v>
      </c>
      <c r="J310" s="109"/>
      <c r="K310" s="110"/>
      <c r="L310" s="111"/>
    </row>
    <row r="311" spans="1:12" ht="30.75">
      <c r="A311" s="104" t="s">
        <v>1075</v>
      </c>
      <c r="B311" s="103"/>
      <c r="C311" s="112" t="s">
        <v>1076</v>
      </c>
      <c r="D311" s="113" t="s">
        <v>144</v>
      </c>
      <c r="E311" s="113" t="s">
        <v>931</v>
      </c>
      <c r="F311" s="113" t="s">
        <v>895</v>
      </c>
      <c r="G311" s="113" t="s">
        <v>231</v>
      </c>
      <c r="H311" s="113" t="s">
        <v>1077</v>
      </c>
      <c r="I311" s="114">
        <v>41243.3601</v>
      </c>
      <c r="J311" s="109"/>
      <c r="K311" s="110"/>
      <c r="L311" s="111"/>
    </row>
    <row r="312" spans="1:12" ht="75.75" customHeight="1">
      <c r="A312" s="104" t="s">
        <v>1048</v>
      </c>
      <c r="B312" s="103"/>
      <c r="C312" s="112" t="s">
        <v>1049</v>
      </c>
      <c r="D312" s="113" t="s">
        <v>144</v>
      </c>
      <c r="E312" s="113" t="s">
        <v>931</v>
      </c>
      <c r="F312" s="113" t="s">
        <v>895</v>
      </c>
      <c r="G312" s="113" t="s">
        <v>1050</v>
      </c>
      <c r="H312" s="113"/>
      <c r="I312" s="114">
        <v>2985</v>
      </c>
      <c r="J312" s="109"/>
      <c r="K312" s="110"/>
      <c r="L312" s="111"/>
    </row>
    <row r="313" spans="1:12" ht="78">
      <c r="A313" s="104" t="s">
        <v>232</v>
      </c>
      <c r="B313" s="103"/>
      <c r="C313" s="112" t="s">
        <v>233</v>
      </c>
      <c r="D313" s="113" t="s">
        <v>144</v>
      </c>
      <c r="E313" s="113" t="s">
        <v>931</v>
      </c>
      <c r="F313" s="113" t="s">
        <v>895</v>
      </c>
      <c r="G313" s="113" t="s">
        <v>234</v>
      </c>
      <c r="H313" s="113"/>
      <c r="I313" s="114">
        <v>2985</v>
      </c>
      <c r="J313" s="109"/>
      <c r="K313" s="110"/>
      <c r="L313" s="115"/>
    </row>
    <row r="314" spans="1:12" ht="15">
      <c r="A314" s="104" t="s">
        <v>173</v>
      </c>
      <c r="B314" s="103"/>
      <c r="C314" s="112" t="s">
        <v>174</v>
      </c>
      <c r="D314" s="113" t="s">
        <v>144</v>
      </c>
      <c r="E314" s="113" t="s">
        <v>931</v>
      </c>
      <c r="F314" s="113" t="s">
        <v>895</v>
      </c>
      <c r="G314" s="113" t="s">
        <v>234</v>
      </c>
      <c r="H314" s="113" t="s">
        <v>175</v>
      </c>
      <c r="I314" s="114">
        <v>2985</v>
      </c>
      <c r="J314" s="109"/>
      <c r="K314" s="110"/>
      <c r="L314" s="111"/>
    </row>
    <row r="315" spans="1:12" ht="30.75">
      <c r="A315" s="104" t="s">
        <v>235</v>
      </c>
      <c r="B315" s="103"/>
      <c r="C315" s="112" t="s">
        <v>236</v>
      </c>
      <c r="D315" s="113" t="s">
        <v>144</v>
      </c>
      <c r="E315" s="113" t="s">
        <v>931</v>
      </c>
      <c r="F315" s="113" t="s">
        <v>895</v>
      </c>
      <c r="G315" s="113" t="s">
        <v>237</v>
      </c>
      <c r="H315" s="113"/>
      <c r="I315" s="114">
        <v>53.5379</v>
      </c>
      <c r="J315" s="109"/>
      <c r="K315" s="110"/>
      <c r="L315" s="111"/>
    </row>
    <row r="316" spans="1:12" ht="76.5" customHeight="1">
      <c r="A316" s="104" t="s">
        <v>238</v>
      </c>
      <c r="B316" s="103"/>
      <c r="C316" s="112" t="s">
        <v>239</v>
      </c>
      <c r="D316" s="113" t="s">
        <v>144</v>
      </c>
      <c r="E316" s="113" t="s">
        <v>931</v>
      </c>
      <c r="F316" s="113" t="s">
        <v>895</v>
      </c>
      <c r="G316" s="113" t="s">
        <v>240</v>
      </c>
      <c r="H316" s="113"/>
      <c r="I316" s="114">
        <v>53.5379</v>
      </c>
      <c r="J316" s="109"/>
      <c r="K316" s="110"/>
      <c r="L316" s="115"/>
    </row>
    <row r="317" spans="1:12" ht="15">
      <c r="A317" s="104" t="s">
        <v>173</v>
      </c>
      <c r="B317" s="103"/>
      <c r="C317" s="112" t="s">
        <v>174</v>
      </c>
      <c r="D317" s="113" t="s">
        <v>144</v>
      </c>
      <c r="E317" s="113" t="s">
        <v>931</v>
      </c>
      <c r="F317" s="113" t="s">
        <v>895</v>
      </c>
      <c r="G317" s="113" t="s">
        <v>240</v>
      </c>
      <c r="H317" s="113" t="s">
        <v>175</v>
      </c>
      <c r="I317" s="114">
        <v>53.5379</v>
      </c>
      <c r="J317" s="109"/>
      <c r="K317" s="110"/>
      <c r="L317" s="111"/>
    </row>
    <row r="318" spans="1:12" ht="15">
      <c r="A318" s="104" t="s">
        <v>896</v>
      </c>
      <c r="B318" s="103"/>
      <c r="C318" s="112" t="s">
        <v>935</v>
      </c>
      <c r="D318" s="113" t="s">
        <v>144</v>
      </c>
      <c r="E318" s="113" t="s">
        <v>931</v>
      </c>
      <c r="F318" s="113" t="s">
        <v>898</v>
      </c>
      <c r="G318" s="113"/>
      <c r="H318" s="113"/>
      <c r="I318" s="114">
        <v>245530.70719999998</v>
      </c>
      <c r="J318" s="109"/>
      <c r="K318" s="110"/>
      <c r="L318" s="111"/>
    </row>
    <row r="319" spans="1:12" ht="15">
      <c r="A319" s="104" t="s">
        <v>186</v>
      </c>
      <c r="B319" s="103"/>
      <c r="C319" s="112" t="s">
        <v>912</v>
      </c>
      <c r="D319" s="113" t="s">
        <v>144</v>
      </c>
      <c r="E319" s="113" t="s">
        <v>931</v>
      </c>
      <c r="F319" s="113" t="s">
        <v>898</v>
      </c>
      <c r="G319" s="113" t="s">
        <v>187</v>
      </c>
      <c r="H319" s="113"/>
      <c r="I319" s="114">
        <v>273.7371</v>
      </c>
      <c r="J319" s="109"/>
      <c r="K319" s="110"/>
      <c r="L319" s="111"/>
    </row>
    <row r="320" spans="1:12" ht="30.75">
      <c r="A320" s="104" t="s">
        <v>188</v>
      </c>
      <c r="B320" s="103"/>
      <c r="C320" s="112" t="s">
        <v>189</v>
      </c>
      <c r="D320" s="113" t="s">
        <v>144</v>
      </c>
      <c r="E320" s="113" t="s">
        <v>931</v>
      </c>
      <c r="F320" s="113" t="s">
        <v>898</v>
      </c>
      <c r="G320" s="113" t="s">
        <v>190</v>
      </c>
      <c r="H320" s="113"/>
      <c r="I320" s="114">
        <v>273.7371</v>
      </c>
      <c r="J320" s="109"/>
      <c r="K320" s="110"/>
      <c r="L320" s="111"/>
    </row>
    <row r="321" spans="1:12" ht="15">
      <c r="A321" s="104" t="s">
        <v>33</v>
      </c>
      <c r="B321" s="103"/>
      <c r="C321" s="112" t="s">
        <v>34</v>
      </c>
      <c r="D321" s="113" t="s">
        <v>144</v>
      </c>
      <c r="E321" s="113" t="s">
        <v>931</v>
      </c>
      <c r="F321" s="113" t="s">
        <v>898</v>
      </c>
      <c r="G321" s="113" t="s">
        <v>190</v>
      </c>
      <c r="H321" s="113" t="s">
        <v>35</v>
      </c>
      <c r="I321" s="114">
        <v>273.7371</v>
      </c>
      <c r="J321" s="109"/>
      <c r="K321" s="110"/>
      <c r="L321" s="111"/>
    </row>
    <row r="322" spans="1:12" ht="46.5">
      <c r="A322" s="104" t="s">
        <v>50</v>
      </c>
      <c r="B322" s="103"/>
      <c r="C322" s="112" t="s">
        <v>51</v>
      </c>
      <c r="D322" s="113" t="s">
        <v>144</v>
      </c>
      <c r="E322" s="113" t="s">
        <v>931</v>
      </c>
      <c r="F322" s="113" t="s">
        <v>898</v>
      </c>
      <c r="G322" s="113" t="s">
        <v>52</v>
      </c>
      <c r="H322" s="113"/>
      <c r="I322" s="114">
        <v>1116.5928999999999</v>
      </c>
      <c r="J322" s="109"/>
      <c r="K322" s="110"/>
      <c r="L322" s="111"/>
    </row>
    <row r="323" spans="1:12" ht="108.75">
      <c r="A323" s="104" t="s">
        <v>53</v>
      </c>
      <c r="B323" s="103"/>
      <c r="C323" s="112" t="s">
        <v>54</v>
      </c>
      <c r="D323" s="113" t="s">
        <v>144</v>
      </c>
      <c r="E323" s="113" t="s">
        <v>931</v>
      </c>
      <c r="F323" s="113" t="s">
        <v>898</v>
      </c>
      <c r="G323" s="113" t="s">
        <v>55</v>
      </c>
      <c r="H323" s="113"/>
      <c r="I323" s="114">
        <v>1116.5928999999999</v>
      </c>
      <c r="J323" s="109"/>
      <c r="K323" s="110"/>
      <c r="L323" s="111"/>
    </row>
    <row r="324" spans="1:12" ht="62.25">
      <c r="A324" s="104" t="s">
        <v>56</v>
      </c>
      <c r="B324" s="103"/>
      <c r="C324" s="112" t="s">
        <v>57</v>
      </c>
      <c r="D324" s="113" t="s">
        <v>144</v>
      </c>
      <c r="E324" s="113" t="s">
        <v>931</v>
      </c>
      <c r="F324" s="113" t="s">
        <v>898</v>
      </c>
      <c r="G324" s="113" t="s">
        <v>58</v>
      </c>
      <c r="H324" s="113"/>
      <c r="I324" s="114">
        <v>1116.5928999999999</v>
      </c>
      <c r="J324" s="109"/>
      <c r="K324" s="110"/>
      <c r="L324" s="115"/>
    </row>
    <row r="325" spans="1:12" ht="15">
      <c r="A325" s="104" t="s">
        <v>59</v>
      </c>
      <c r="B325" s="103"/>
      <c r="C325" s="112" t="s">
        <v>60</v>
      </c>
      <c r="D325" s="113" t="s">
        <v>144</v>
      </c>
      <c r="E325" s="113" t="s">
        <v>931</v>
      </c>
      <c r="F325" s="113" t="s">
        <v>898</v>
      </c>
      <c r="G325" s="113" t="s">
        <v>58</v>
      </c>
      <c r="H325" s="113" t="s">
        <v>61</v>
      </c>
      <c r="I325" s="114">
        <v>1116.5928999999999</v>
      </c>
      <c r="J325" s="109"/>
      <c r="K325" s="110"/>
      <c r="L325" s="111"/>
    </row>
    <row r="326" spans="1:12" ht="15">
      <c r="A326" s="104" t="s">
        <v>241</v>
      </c>
      <c r="B326" s="103"/>
      <c r="C326" s="112" t="s">
        <v>935</v>
      </c>
      <c r="D326" s="113" t="s">
        <v>144</v>
      </c>
      <c r="E326" s="113" t="s">
        <v>931</v>
      </c>
      <c r="F326" s="113" t="s">
        <v>898</v>
      </c>
      <c r="G326" s="113" t="s">
        <v>242</v>
      </c>
      <c r="H326" s="113"/>
      <c r="I326" s="114">
        <v>205203.7588</v>
      </c>
      <c r="J326" s="109"/>
      <c r="K326" s="110"/>
      <c r="L326" s="111"/>
    </row>
    <row r="327" spans="1:12" ht="15">
      <c r="A327" s="104" t="s">
        <v>243</v>
      </c>
      <c r="B327" s="103"/>
      <c r="C327" s="112" t="s">
        <v>244</v>
      </c>
      <c r="D327" s="113" t="s">
        <v>144</v>
      </c>
      <c r="E327" s="113" t="s">
        <v>931</v>
      </c>
      <c r="F327" s="113" t="s">
        <v>898</v>
      </c>
      <c r="G327" s="113" t="s">
        <v>245</v>
      </c>
      <c r="H327" s="113"/>
      <c r="I327" s="114">
        <v>51886.2964</v>
      </c>
      <c r="J327" s="109"/>
      <c r="K327" s="110"/>
      <c r="L327" s="111"/>
    </row>
    <row r="328" spans="1:12" ht="15">
      <c r="A328" s="104" t="s">
        <v>59</v>
      </c>
      <c r="B328" s="103"/>
      <c r="C328" s="112" t="s">
        <v>60</v>
      </c>
      <c r="D328" s="113" t="s">
        <v>144</v>
      </c>
      <c r="E328" s="113" t="s">
        <v>931</v>
      </c>
      <c r="F328" s="113" t="s">
        <v>898</v>
      </c>
      <c r="G328" s="113" t="s">
        <v>245</v>
      </c>
      <c r="H328" s="113" t="s">
        <v>61</v>
      </c>
      <c r="I328" s="114">
        <v>155.034</v>
      </c>
      <c r="J328" s="109"/>
      <c r="K328" s="110"/>
      <c r="L328" s="111"/>
    </row>
    <row r="329" spans="1:12" ht="30.75">
      <c r="A329" s="104" t="s">
        <v>1075</v>
      </c>
      <c r="B329" s="103"/>
      <c r="C329" s="112" t="s">
        <v>1076</v>
      </c>
      <c r="D329" s="113" t="s">
        <v>144</v>
      </c>
      <c r="E329" s="113" t="s">
        <v>931</v>
      </c>
      <c r="F329" s="113" t="s">
        <v>898</v>
      </c>
      <c r="G329" s="113" t="s">
        <v>245</v>
      </c>
      <c r="H329" s="113" t="s">
        <v>1077</v>
      </c>
      <c r="I329" s="114">
        <v>51731.2624</v>
      </c>
      <c r="J329" s="109"/>
      <c r="K329" s="110"/>
      <c r="L329" s="111"/>
    </row>
    <row r="330" spans="1:12" ht="78">
      <c r="A330" s="104" t="s">
        <v>246</v>
      </c>
      <c r="B330" s="103"/>
      <c r="C330" s="112" t="s">
        <v>247</v>
      </c>
      <c r="D330" s="113" t="s">
        <v>144</v>
      </c>
      <c r="E330" s="113" t="s">
        <v>931</v>
      </c>
      <c r="F330" s="113" t="s">
        <v>898</v>
      </c>
      <c r="G330" s="113" t="s">
        <v>248</v>
      </c>
      <c r="H330" s="113"/>
      <c r="I330" s="114">
        <v>131929.5988</v>
      </c>
      <c r="J330" s="109"/>
      <c r="K330" s="110"/>
      <c r="L330" s="111"/>
    </row>
    <row r="331" spans="1:12" ht="30.75">
      <c r="A331" s="104" t="s">
        <v>1075</v>
      </c>
      <c r="B331" s="103"/>
      <c r="C331" s="112" t="s">
        <v>1076</v>
      </c>
      <c r="D331" s="113" t="s">
        <v>144</v>
      </c>
      <c r="E331" s="113" t="s">
        <v>931</v>
      </c>
      <c r="F331" s="113" t="s">
        <v>898</v>
      </c>
      <c r="G331" s="113" t="s">
        <v>248</v>
      </c>
      <c r="H331" s="113" t="s">
        <v>1077</v>
      </c>
      <c r="I331" s="114">
        <v>131929.5988</v>
      </c>
      <c r="J331" s="109"/>
      <c r="K331" s="110"/>
      <c r="L331" s="111"/>
    </row>
    <row r="332" spans="1:12" ht="15">
      <c r="A332" s="104" t="s">
        <v>249</v>
      </c>
      <c r="B332" s="103"/>
      <c r="C332" s="112" t="s">
        <v>250</v>
      </c>
      <c r="D332" s="113" t="s">
        <v>144</v>
      </c>
      <c r="E332" s="113" t="s">
        <v>931</v>
      </c>
      <c r="F332" s="113" t="s">
        <v>898</v>
      </c>
      <c r="G332" s="113" t="s">
        <v>251</v>
      </c>
      <c r="H332" s="113"/>
      <c r="I332" s="114">
        <v>7630.263599999999</v>
      </c>
      <c r="J332" s="109"/>
      <c r="K332" s="110"/>
      <c r="L332" s="111"/>
    </row>
    <row r="333" spans="1:12" ht="30.75">
      <c r="A333" s="104" t="s">
        <v>1075</v>
      </c>
      <c r="B333" s="103"/>
      <c r="C333" s="112" t="s">
        <v>1076</v>
      </c>
      <c r="D333" s="113" t="s">
        <v>144</v>
      </c>
      <c r="E333" s="113" t="s">
        <v>931</v>
      </c>
      <c r="F333" s="113" t="s">
        <v>898</v>
      </c>
      <c r="G333" s="113" t="s">
        <v>251</v>
      </c>
      <c r="H333" s="113" t="s">
        <v>1077</v>
      </c>
      <c r="I333" s="114">
        <v>7630.263599999999</v>
      </c>
      <c r="J333" s="109"/>
      <c r="K333" s="110"/>
      <c r="L333" s="111"/>
    </row>
    <row r="334" spans="1:12" ht="30.75">
      <c r="A334" s="104" t="s">
        <v>252</v>
      </c>
      <c r="B334" s="103"/>
      <c r="C334" s="112" t="s">
        <v>253</v>
      </c>
      <c r="D334" s="113" t="s">
        <v>144</v>
      </c>
      <c r="E334" s="113" t="s">
        <v>931</v>
      </c>
      <c r="F334" s="113" t="s">
        <v>898</v>
      </c>
      <c r="G334" s="113" t="s">
        <v>254</v>
      </c>
      <c r="H334" s="113"/>
      <c r="I334" s="114">
        <v>320</v>
      </c>
      <c r="J334" s="109"/>
      <c r="K334" s="110"/>
      <c r="L334" s="111"/>
    </row>
    <row r="335" spans="1:12" ht="30.75">
      <c r="A335" s="104" t="s">
        <v>1075</v>
      </c>
      <c r="B335" s="103"/>
      <c r="C335" s="112" t="s">
        <v>1076</v>
      </c>
      <c r="D335" s="113" t="s">
        <v>144</v>
      </c>
      <c r="E335" s="113" t="s">
        <v>931</v>
      </c>
      <c r="F335" s="113" t="s">
        <v>898</v>
      </c>
      <c r="G335" s="113" t="s">
        <v>254</v>
      </c>
      <c r="H335" s="113" t="s">
        <v>1077</v>
      </c>
      <c r="I335" s="114">
        <v>320</v>
      </c>
      <c r="J335" s="109"/>
      <c r="K335" s="110"/>
      <c r="L335" s="111"/>
    </row>
    <row r="336" spans="1:12" ht="30.75" customHeight="1">
      <c r="A336" s="104" t="s">
        <v>255</v>
      </c>
      <c r="B336" s="103"/>
      <c r="C336" s="112" t="s">
        <v>256</v>
      </c>
      <c r="D336" s="113" t="s">
        <v>144</v>
      </c>
      <c r="E336" s="113" t="s">
        <v>931</v>
      </c>
      <c r="F336" s="113" t="s">
        <v>898</v>
      </c>
      <c r="G336" s="113" t="s">
        <v>257</v>
      </c>
      <c r="H336" s="113"/>
      <c r="I336" s="114">
        <v>13437.6</v>
      </c>
      <c r="J336" s="109"/>
      <c r="K336" s="110"/>
      <c r="L336" s="111"/>
    </row>
    <row r="337" spans="1:12" ht="30.75">
      <c r="A337" s="104" t="s">
        <v>1075</v>
      </c>
      <c r="B337" s="103"/>
      <c r="C337" s="112" t="s">
        <v>1076</v>
      </c>
      <c r="D337" s="113" t="s">
        <v>144</v>
      </c>
      <c r="E337" s="113" t="s">
        <v>931</v>
      </c>
      <c r="F337" s="113" t="s">
        <v>898</v>
      </c>
      <c r="G337" s="113" t="s">
        <v>257</v>
      </c>
      <c r="H337" s="113" t="s">
        <v>1077</v>
      </c>
      <c r="I337" s="114">
        <v>13437.6</v>
      </c>
      <c r="J337" s="109"/>
      <c r="K337" s="110"/>
      <c r="L337" s="111"/>
    </row>
    <row r="338" spans="1:12" ht="30.75">
      <c r="A338" s="104" t="s">
        <v>1060</v>
      </c>
      <c r="B338" s="103"/>
      <c r="C338" s="112" t="s">
        <v>1061</v>
      </c>
      <c r="D338" s="113" t="s">
        <v>144</v>
      </c>
      <c r="E338" s="113" t="s">
        <v>931</v>
      </c>
      <c r="F338" s="113" t="s">
        <v>898</v>
      </c>
      <c r="G338" s="113" t="s">
        <v>1062</v>
      </c>
      <c r="H338" s="113"/>
      <c r="I338" s="114">
        <v>38936.6184</v>
      </c>
      <c r="J338" s="109"/>
      <c r="K338" s="110"/>
      <c r="L338" s="111"/>
    </row>
    <row r="339" spans="1:12" ht="62.25">
      <c r="A339" s="104" t="s">
        <v>258</v>
      </c>
      <c r="B339" s="103"/>
      <c r="C339" s="112" t="s">
        <v>259</v>
      </c>
      <c r="D339" s="113" t="s">
        <v>144</v>
      </c>
      <c r="E339" s="113" t="s">
        <v>931</v>
      </c>
      <c r="F339" s="113" t="s">
        <v>898</v>
      </c>
      <c r="G339" s="113" t="s">
        <v>260</v>
      </c>
      <c r="H339" s="113"/>
      <c r="I339" s="114">
        <v>27361.257100000003</v>
      </c>
      <c r="J339" s="109"/>
      <c r="K339" s="110"/>
      <c r="L339" s="111"/>
    </row>
    <row r="340" spans="1:12" ht="30.75">
      <c r="A340" s="104" t="s">
        <v>1075</v>
      </c>
      <c r="B340" s="103"/>
      <c r="C340" s="112" t="s">
        <v>1076</v>
      </c>
      <c r="D340" s="113" t="s">
        <v>144</v>
      </c>
      <c r="E340" s="113" t="s">
        <v>931</v>
      </c>
      <c r="F340" s="113" t="s">
        <v>898</v>
      </c>
      <c r="G340" s="113" t="s">
        <v>260</v>
      </c>
      <c r="H340" s="113" t="s">
        <v>1077</v>
      </c>
      <c r="I340" s="114">
        <v>27361.257100000003</v>
      </c>
      <c r="J340" s="109"/>
      <c r="K340" s="110"/>
      <c r="L340" s="111"/>
    </row>
    <row r="341" spans="1:12" ht="78">
      <c r="A341" s="104" t="s">
        <v>261</v>
      </c>
      <c r="B341" s="103"/>
      <c r="C341" s="112" t="s">
        <v>262</v>
      </c>
      <c r="D341" s="113" t="s">
        <v>144</v>
      </c>
      <c r="E341" s="113" t="s">
        <v>931</v>
      </c>
      <c r="F341" s="113" t="s">
        <v>898</v>
      </c>
      <c r="G341" s="113" t="s">
        <v>263</v>
      </c>
      <c r="H341" s="113"/>
      <c r="I341" s="114">
        <v>3749.1619</v>
      </c>
      <c r="J341" s="109"/>
      <c r="K341" s="110"/>
      <c r="L341" s="111"/>
    </row>
    <row r="342" spans="1:12" ht="15">
      <c r="A342" s="104" t="s">
        <v>59</v>
      </c>
      <c r="B342" s="103"/>
      <c r="C342" s="112" t="s">
        <v>60</v>
      </c>
      <c r="D342" s="113" t="s">
        <v>144</v>
      </c>
      <c r="E342" s="113" t="s">
        <v>931</v>
      </c>
      <c r="F342" s="113" t="s">
        <v>898</v>
      </c>
      <c r="G342" s="113" t="s">
        <v>263</v>
      </c>
      <c r="H342" s="113" t="s">
        <v>61</v>
      </c>
      <c r="I342" s="114">
        <v>1378.8545</v>
      </c>
      <c r="J342" s="109"/>
      <c r="K342" s="110"/>
      <c r="L342" s="111"/>
    </row>
    <row r="343" spans="1:12" ht="30.75">
      <c r="A343" s="104" t="s">
        <v>1075</v>
      </c>
      <c r="B343" s="103"/>
      <c r="C343" s="112" t="s">
        <v>1076</v>
      </c>
      <c r="D343" s="113" t="s">
        <v>144</v>
      </c>
      <c r="E343" s="113" t="s">
        <v>931</v>
      </c>
      <c r="F343" s="113" t="s">
        <v>898</v>
      </c>
      <c r="G343" s="113" t="s">
        <v>263</v>
      </c>
      <c r="H343" s="113" t="s">
        <v>1077</v>
      </c>
      <c r="I343" s="114">
        <v>2370.3073999999997</v>
      </c>
      <c r="J343" s="109"/>
      <c r="K343" s="110"/>
      <c r="L343" s="111"/>
    </row>
    <row r="344" spans="1:12" ht="62.25">
      <c r="A344" s="104" t="s">
        <v>264</v>
      </c>
      <c r="B344" s="103"/>
      <c r="C344" s="112" t="s">
        <v>265</v>
      </c>
      <c r="D344" s="113" t="s">
        <v>144</v>
      </c>
      <c r="E344" s="113" t="s">
        <v>931</v>
      </c>
      <c r="F344" s="113" t="s">
        <v>898</v>
      </c>
      <c r="G344" s="113" t="s">
        <v>266</v>
      </c>
      <c r="H344" s="113"/>
      <c r="I344" s="114">
        <v>7826.0994</v>
      </c>
      <c r="J344" s="109"/>
      <c r="K344" s="110"/>
      <c r="L344" s="111"/>
    </row>
    <row r="345" spans="1:12" ht="30.75">
      <c r="A345" s="104" t="s">
        <v>1075</v>
      </c>
      <c r="B345" s="103"/>
      <c r="C345" s="112" t="s">
        <v>1076</v>
      </c>
      <c r="D345" s="113" t="s">
        <v>144</v>
      </c>
      <c r="E345" s="113" t="s">
        <v>931</v>
      </c>
      <c r="F345" s="113" t="s">
        <v>898</v>
      </c>
      <c r="G345" s="113" t="s">
        <v>266</v>
      </c>
      <c r="H345" s="113" t="s">
        <v>1077</v>
      </c>
      <c r="I345" s="114">
        <v>7826.0994</v>
      </c>
      <c r="J345" s="109"/>
      <c r="K345" s="110"/>
      <c r="L345" s="111"/>
    </row>
    <row r="346" spans="1:12" ht="30.75">
      <c r="A346" s="104" t="s">
        <v>936</v>
      </c>
      <c r="B346" s="103"/>
      <c r="C346" s="112" t="s">
        <v>937</v>
      </c>
      <c r="D346" s="113" t="s">
        <v>144</v>
      </c>
      <c r="E346" s="113" t="s">
        <v>931</v>
      </c>
      <c r="F346" s="113" t="s">
        <v>931</v>
      </c>
      <c r="G346" s="113"/>
      <c r="H346" s="113"/>
      <c r="I346" s="114">
        <v>30662.7957</v>
      </c>
      <c r="J346" s="109"/>
      <c r="K346" s="110"/>
      <c r="L346" s="111"/>
    </row>
    <row r="347" spans="1:12" ht="78">
      <c r="A347" s="104" t="s">
        <v>1069</v>
      </c>
      <c r="B347" s="103"/>
      <c r="C347" s="112" t="s">
        <v>1070</v>
      </c>
      <c r="D347" s="113" t="s">
        <v>144</v>
      </c>
      <c r="E347" s="113" t="s">
        <v>931</v>
      </c>
      <c r="F347" s="113" t="s">
        <v>931</v>
      </c>
      <c r="G347" s="113" t="s">
        <v>1071</v>
      </c>
      <c r="H347" s="113"/>
      <c r="I347" s="114">
        <v>30662.7957</v>
      </c>
      <c r="J347" s="109"/>
      <c r="K347" s="110"/>
      <c r="L347" s="111"/>
    </row>
    <row r="348" spans="1:12" ht="15">
      <c r="A348" s="104" t="s">
        <v>1072</v>
      </c>
      <c r="B348" s="103"/>
      <c r="C348" s="112" t="s">
        <v>1073</v>
      </c>
      <c r="D348" s="113" t="s">
        <v>144</v>
      </c>
      <c r="E348" s="113" t="s">
        <v>931</v>
      </c>
      <c r="F348" s="113" t="s">
        <v>931</v>
      </c>
      <c r="G348" s="113" t="s">
        <v>1074</v>
      </c>
      <c r="H348" s="113"/>
      <c r="I348" s="114">
        <v>30662.7957</v>
      </c>
      <c r="J348" s="109"/>
      <c r="K348" s="110"/>
      <c r="L348" s="111"/>
    </row>
    <row r="349" spans="1:12" ht="30.75">
      <c r="A349" s="104" t="s">
        <v>1075</v>
      </c>
      <c r="B349" s="103"/>
      <c r="C349" s="112" t="s">
        <v>1076</v>
      </c>
      <c r="D349" s="113" t="s">
        <v>144</v>
      </c>
      <c r="E349" s="113" t="s">
        <v>931</v>
      </c>
      <c r="F349" s="113" t="s">
        <v>931</v>
      </c>
      <c r="G349" s="113" t="s">
        <v>1074</v>
      </c>
      <c r="H349" s="113" t="s">
        <v>1077</v>
      </c>
      <c r="I349" s="114">
        <v>30662.7957</v>
      </c>
      <c r="J349" s="109"/>
      <c r="K349" s="110"/>
      <c r="L349" s="111"/>
    </row>
    <row r="350" spans="1:12" ht="15">
      <c r="A350" s="104" t="s">
        <v>267</v>
      </c>
      <c r="B350" s="103"/>
      <c r="C350" s="112" t="s">
        <v>939</v>
      </c>
      <c r="D350" s="113" t="s">
        <v>144</v>
      </c>
      <c r="E350" s="113" t="s">
        <v>904</v>
      </c>
      <c r="F350" s="113"/>
      <c r="G350" s="113"/>
      <c r="H350" s="113"/>
      <c r="I350" s="114">
        <v>3607.3005</v>
      </c>
      <c r="J350" s="109"/>
      <c r="K350" s="110"/>
      <c r="L350" s="111"/>
    </row>
    <row r="351" spans="1:12" ht="30.75">
      <c r="A351" s="104" t="s">
        <v>936</v>
      </c>
      <c r="B351" s="103"/>
      <c r="C351" s="112" t="s">
        <v>940</v>
      </c>
      <c r="D351" s="113" t="s">
        <v>144</v>
      </c>
      <c r="E351" s="113" t="s">
        <v>904</v>
      </c>
      <c r="F351" s="113" t="s">
        <v>931</v>
      </c>
      <c r="G351" s="113"/>
      <c r="H351" s="113"/>
      <c r="I351" s="114">
        <v>3607.3005</v>
      </c>
      <c r="J351" s="109"/>
      <c r="K351" s="110"/>
      <c r="L351" s="111"/>
    </row>
    <row r="352" spans="1:12" ht="30.75">
      <c r="A352" s="104" t="s">
        <v>1060</v>
      </c>
      <c r="B352" s="103"/>
      <c r="C352" s="112" t="s">
        <v>1061</v>
      </c>
      <c r="D352" s="113" t="s">
        <v>144</v>
      </c>
      <c r="E352" s="113" t="s">
        <v>904</v>
      </c>
      <c r="F352" s="113" t="s">
        <v>931</v>
      </c>
      <c r="G352" s="113" t="s">
        <v>1062</v>
      </c>
      <c r="H352" s="113"/>
      <c r="I352" s="114">
        <v>3607.3005</v>
      </c>
      <c r="J352" s="109"/>
      <c r="K352" s="110"/>
      <c r="L352" s="111"/>
    </row>
    <row r="353" spans="1:12" ht="78">
      <c r="A353" s="104" t="s">
        <v>268</v>
      </c>
      <c r="B353" s="103"/>
      <c r="C353" s="112" t="s">
        <v>269</v>
      </c>
      <c r="D353" s="113" t="s">
        <v>144</v>
      </c>
      <c r="E353" s="113" t="s">
        <v>904</v>
      </c>
      <c r="F353" s="113" t="s">
        <v>931</v>
      </c>
      <c r="G353" s="113" t="s">
        <v>270</v>
      </c>
      <c r="H353" s="113"/>
      <c r="I353" s="114">
        <v>3607.3005</v>
      </c>
      <c r="J353" s="109"/>
      <c r="K353" s="110"/>
      <c r="L353" s="111"/>
    </row>
    <row r="354" spans="1:12" ht="30.75">
      <c r="A354" s="104" t="s">
        <v>1075</v>
      </c>
      <c r="B354" s="103"/>
      <c r="C354" s="112" t="s">
        <v>1076</v>
      </c>
      <c r="D354" s="113" t="s">
        <v>144</v>
      </c>
      <c r="E354" s="113" t="s">
        <v>904</v>
      </c>
      <c r="F354" s="113" t="s">
        <v>931</v>
      </c>
      <c r="G354" s="113" t="s">
        <v>270</v>
      </c>
      <c r="H354" s="113" t="s">
        <v>1077</v>
      </c>
      <c r="I354" s="114">
        <v>3607.3005</v>
      </c>
      <c r="J354" s="109"/>
      <c r="K354" s="110"/>
      <c r="L354" s="111"/>
    </row>
    <row r="355" spans="1:12" ht="30.75">
      <c r="A355" s="104" t="s">
        <v>1024</v>
      </c>
      <c r="B355" s="103"/>
      <c r="C355" s="112" t="s">
        <v>988</v>
      </c>
      <c r="D355" s="113" t="s">
        <v>144</v>
      </c>
      <c r="E355" s="113" t="s">
        <v>922</v>
      </c>
      <c r="F355" s="113"/>
      <c r="G355" s="113"/>
      <c r="H355" s="113"/>
      <c r="I355" s="114">
        <v>1609.312</v>
      </c>
      <c r="J355" s="109"/>
      <c r="K355" s="110"/>
      <c r="L355" s="111"/>
    </row>
    <row r="356" spans="1:12" ht="46.5">
      <c r="A356" s="104" t="s">
        <v>994</v>
      </c>
      <c r="B356" s="103"/>
      <c r="C356" s="112" t="s">
        <v>995</v>
      </c>
      <c r="D356" s="113" t="s">
        <v>144</v>
      </c>
      <c r="E356" s="113" t="s">
        <v>922</v>
      </c>
      <c r="F356" s="113" t="s">
        <v>996</v>
      </c>
      <c r="G356" s="113"/>
      <c r="H356" s="113"/>
      <c r="I356" s="114">
        <v>1609.312</v>
      </c>
      <c r="J356" s="109"/>
      <c r="K356" s="110"/>
      <c r="L356" s="111"/>
    </row>
    <row r="357" spans="1:12" ht="46.5">
      <c r="A357" s="104" t="s">
        <v>271</v>
      </c>
      <c r="B357" s="103"/>
      <c r="C357" s="112" t="s">
        <v>272</v>
      </c>
      <c r="D357" s="113" t="s">
        <v>144</v>
      </c>
      <c r="E357" s="113" t="s">
        <v>922</v>
      </c>
      <c r="F357" s="113" t="s">
        <v>996</v>
      </c>
      <c r="G357" s="113" t="s">
        <v>273</v>
      </c>
      <c r="H357" s="113"/>
      <c r="I357" s="114">
        <v>1609.312</v>
      </c>
      <c r="J357" s="109"/>
      <c r="K357" s="110"/>
      <c r="L357" s="111"/>
    </row>
    <row r="358" spans="1:12" ht="30.75" customHeight="1">
      <c r="A358" s="104" t="s">
        <v>274</v>
      </c>
      <c r="B358" s="103"/>
      <c r="C358" s="112" t="s">
        <v>1067</v>
      </c>
      <c r="D358" s="113" t="s">
        <v>144</v>
      </c>
      <c r="E358" s="113" t="s">
        <v>922</v>
      </c>
      <c r="F358" s="113" t="s">
        <v>996</v>
      </c>
      <c r="G358" s="113" t="s">
        <v>275</v>
      </c>
      <c r="H358" s="113"/>
      <c r="I358" s="114">
        <v>1609.312</v>
      </c>
      <c r="J358" s="109"/>
      <c r="K358" s="110"/>
      <c r="L358" s="111"/>
    </row>
    <row r="359" spans="1:12" ht="15">
      <c r="A359" s="104" t="s">
        <v>173</v>
      </c>
      <c r="B359" s="103"/>
      <c r="C359" s="112" t="s">
        <v>174</v>
      </c>
      <c r="D359" s="113" t="s">
        <v>144</v>
      </c>
      <c r="E359" s="113" t="s">
        <v>922</v>
      </c>
      <c r="F359" s="113" t="s">
        <v>996</v>
      </c>
      <c r="G359" s="113" t="s">
        <v>275</v>
      </c>
      <c r="H359" s="113" t="s">
        <v>175</v>
      </c>
      <c r="I359" s="114">
        <v>1609.312</v>
      </c>
      <c r="J359" s="109"/>
      <c r="K359" s="110"/>
      <c r="L359" s="111"/>
    </row>
    <row r="360" spans="1:12" ht="15">
      <c r="A360" s="104" t="s">
        <v>1095</v>
      </c>
      <c r="B360" s="103"/>
      <c r="C360" s="112" t="s">
        <v>998</v>
      </c>
      <c r="D360" s="113" t="s">
        <v>144</v>
      </c>
      <c r="E360" s="113" t="s">
        <v>996</v>
      </c>
      <c r="F360" s="113"/>
      <c r="G360" s="113"/>
      <c r="H360" s="113"/>
      <c r="I360" s="114">
        <v>1267.7833</v>
      </c>
      <c r="J360" s="109"/>
      <c r="K360" s="110"/>
      <c r="L360" s="111"/>
    </row>
    <row r="361" spans="1:12" ht="15">
      <c r="A361" s="104" t="s">
        <v>896</v>
      </c>
      <c r="B361" s="103"/>
      <c r="C361" s="112" t="s">
        <v>1000</v>
      </c>
      <c r="D361" s="113" t="s">
        <v>144</v>
      </c>
      <c r="E361" s="113" t="s">
        <v>996</v>
      </c>
      <c r="F361" s="113" t="s">
        <v>898</v>
      </c>
      <c r="G361" s="113"/>
      <c r="H361" s="113"/>
      <c r="I361" s="114">
        <v>819.1338000000001</v>
      </c>
      <c r="J361" s="109"/>
      <c r="K361" s="110"/>
      <c r="L361" s="111"/>
    </row>
    <row r="362" spans="1:12" ht="30.75">
      <c r="A362" s="104" t="s">
        <v>1060</v>
      </c>
      <c r="B362" s="103"/>
      <c r="C362" s="112" t="s">
        <v>1061</v>
      </c>
      <c r="D362" s="113" t="s">
        <v>144</v>
      </c>
      <c r="E362" s="113" t="s">
        <v>996</v>
      </c>
      <c r="F362" s="113" t="s">
        <v>898</v>
      </c>
      <c r="G362" s="113" t="s">
        <v>1062</v>
      </c>
      <c r="H362" s="113"/>
      <c r="I362" s="114">
        <v>819.1338000000001</v>
      </c>
      <c r="J362" s="109"/>
      <c r="K362" s="110"/>
      <c r="L362" s="111"/>
    </row>
    <row r="363" spans="1:12" ht="46.5">
      <c r="A363" s="104" t="s">
        <v>1120</v>
      </c>
      <c r="B363" s="103"/>
      <c r="C363" s="112" t="s">
        <v>1121</v>
      </c>
      <c r="D363" s="113" t="s">
        <v>144</v>
      </c>
      <c r="E363" s="113" t="s">
        <v>996</v>
      </c>
      <c r="F363" s="113" t="s">
        <v>898</v>
      </c>
      <c r="G363" s="113" t="s">
        <v>1122</v>
      </c>
      <c r="H363" s="113"/>
      <c r="I363" s="114">
        <v>794.7986</v>
      </c>
      <c r="J363" s="109"/>
      <c r="K363" s="110"/>
      <c r="L363" s="111"/>
    </row>
    <row r="364" spans="1:12" ht="30.75">
      <c r="A364" s="104" t="s">
        <v>1123</v>
      </c>
      <c r="B364" s="103"/>
      <c r="C364" s="112" t="s">
        <v>1118</v>
      </c>
      <c r="D364" s="113" t="s">
        <v>144</v>
      </c>
      <c r="E364" s="113" t="s">
        <v>996</v>
      </c>
      <c r="F364" s="113" t="s">
        <v>898</v>
      </c>
      <c r="G364" s="113" t="s">
        <v>1122</v>
      </c>
      <c r="H364" s="113" t="s">
        <v>1124</v>
      </c>
      <c r="I364" s="114">
        <v>794.7986</v>
      </c>
      <c r="J364" s="109"/>
      <c r="K364" s="110"/>
      <c r="L364" s="111"/>
    </row>
    <row r="365" spans="1:12" ht="62.25">
      <c r="A365" s="104" t="s">
        <v>276</v>
      </c>
      <c r="B365" s="103"/>
      <c r="C365" s="112" t="s">
        <v>277</v>
      </c>
      <c r="D365" s="113" t="s">
        <v>144</v>
      </c>
      <c r="E365" s="113" t="s">
        <v>996</v>
      </c>
      <c r="F365" s="113" t="s">
        <v>898</v>
      </c>
      <c r="G365" s="113" t="s">
        <v>278</v>
      </c>
      <c r="H365" s="113"/>
      <c r="I365" s="114">
        <v>24.3352</v>
      </c>
      <c r="J365" s="109"/>
      <c r="K365" s="110"/>
      <c r="L365" s="111"/>
    </row>
    <row r="366" spans="1:12" ht="30.75">
      <c r="A366" s="104" t="s">
        <v>1123</v>
      </c>
      <c r="B366" s="103"/>
      <c r="C366" s="112" t="s">
        <v>1118</v>
      </c>
      <c r="D366" s="113" t="s">
        <v>144</v>
      </c>
      <c r="E366" s="113" t="s">
        <v>996</v>
      </c>
      <c r="F366" s="113" t="s">
        <v>898</v>
      </c>
      <c r="G366" s="113" t="s">
        <v>278</v>
      </c>
      <c r="H366" s="113" t="s">
        <v>1124</v>
      </c>
      <c r="I366" s="114">
        <v>24.3352</v>
      </c>
      <c r="J366" s="109"/>
      <c r="K366" s="110"/>
      <c r="L366" s="111"/>
    </row>
    <row r="367" spans="1:12" ht="30.75">
      <c r="A367" s="104" t="s">
        <v>902</v>
      </c>
      <c r="B367" s="103"/>
      <c r="C367" s="112" t="s">
        <v>1002</v>
      </c>
      <c r="D367" s="113" t="s">
        <v>144</v>
      </c>
      <c r="E367" s="113" t="s">
        <v>996</v>
      </c>
      <c r="F367" s="113" t="s">
        <v>904</v>
      </c>
      <c r="G367" s="113"/>
      <c r="H367" s="113"/>
      <c r="I367" s="114">
        <v>448.6495</v>
      </c>
      <c r="J367" s="109"/>
      <c r="K367" s="110"/>
      <c r="L367" s="111"/>
    </row>
    <row r="368" spans="1:12" ht="30.75">
      <c r="A368" s="104" t="s">
        <v>1114</v>
      </c>
      <c r="B368" s="103"/>
      <c r="C368" s="112" t="s">
        <v>1115</v>
      </c>
      <c r="D368" s="113" t="s">
        <v>144</v>
      </c>
      <c r="E368" s="113" t="s">
        <v>996</v>
      </c>
      <c r="F368" s="113" t="s">
        <v>904</v>
      </c>
      <c r="G368" s="113" t="s">
        <v>1116</v>
      </c>
      <c r="H368" s="113"/>
      <c r="I368" s="114">
        <v>448.6495</v>
      </c>
      <c r="J368" s="109"/>
      <c r="K368" s="110"/>
      <c r="L368" s="111"/>
    </row>
    <row r="369" spans="1:12" ht="46.5">
      <c r="A369" s="104" t="s">
        <v>279</v>
      </c>
      <c r="B369" s="103"/>
      <c r="C369" s="112" t="s">
        <v>280</v>
      </c>
      <c r="D369" s="113" t="s">
        <v>144</v>
      </c>
      <c r="E369" s="113" t="s">
        <v>996</v>
      </c>
      <c r="F369" s="113" t="s">
        <v>904</v>
      </c>
      <c r="G369" s="113" t="s">
        <v>281</v>
      </c>
      <c r="H369" s="113"/>
      <c r="I369" s="114">
        <v>448.6495</v>
      </c>
      <c r="J369" s="109"/>
      <c r="K369" s="110"/>
      <c r="L369" s="111"/>
    </row>
    <row r="370" spans="1:12" ht="15" customHeight="1">
      <c r="A370" s="104" t="s">
        <v>36</v>
      </c>
      <c r="B370" s="103"/>
      <c r="C370" s="112" t="s">
        <v>37</v>
      </c>
      <c r="D370" s="113" t="s">
        <v>144</v>
      </c>
      <c r="E370" s="113" t="s">
        <v>996</v>
      </c>
      <c r="F370" s="113" t="s">
        <v>904</v>
      </c>
      <c r="G370" s="113" t="s">
        <v>281</v>
      </c>
      <c r="H370" s="113" t="s">
        <v>38</v>
      </c>
      <c r="I370" s="114">
        <v>448.6495</v>
      </c>
      <c r="J370" s="109"/>
      <c r="K370" s="110"/>
      <c r="L370" s="111"/>
    </row>
    <row r="371" spans="1:12" ht="62.25">
      <c r="A371" s="104" t="s">
        <v>282</v>
      </c>
      <c r="B371" s="105"/>
      <c r="C371" s="106" t="s">
        <v>283</v>
      </c>
      <c r="D371" s="107" t="s">
        <v>284</v>
      </c>
      <c r="E371" s="107"/>
      <c r="F371" s="107"/>
      <c r="G371" s="107"/>
      <c r="H371" s="107"/>
      <c r="I371" s="108">
        <v>67223.3856</v>
      </c>
      <c r="J371" s="109"/>
      <c r="K371" s="110"/>
      <c r="L371" s="111"/>
    </row>
    <row r="372" spans="1:12" ht="15">
      <c r="A372" s="104" t="s">
        <v>135</v>
      </c>
      <c r="B372" s="103"/>
      <c r="C372" s="112" t="s">
        <v>891</v>
      </c>
      <c r="D372" s="113" t="s">
        <v>284</v>
      </c>
      <c r="E372" s="113" t="s">
        <v>892</v>
      </c>
      <c r="F372" s="113"/>
      <c r="G372" s="113"/>
      <c r="H372" s="113"/>
      <c r="I372" s="114">
        <v>34149.9256</v>
      </c>
      <c r="J372" s="109"/>
      <c r="K372" s="110"/>
      <c r="L372" s="111"/>
    </row>
    <row r="373" spans="1:12" ht="18" customHeight="1">
      <c r="A373" s="104" t="s">
        <v>914</v>
      </c>
      <c r="B373" s="103"/>
      <c r="C373" s="112" t="s">
        <v>915</v>
      </c>
      <c r="D373" s="113" t="s">
        <v>284</v>
      </c>
      <c r="E373" s="113" t="s">
        <v>892</v>
      </c>
      <c r="F373" s="113" t="s">
        <v>916</v>
      </c>
      <c r="G373" s="113"/>
      <c r="H373" s="113"/>
      <c r="I373" s="114">
        <v>34149.9256</v>
      </c>
      <c r="J373" s="109"/>
      <c r="K373" s="110"/>
      <c r="L373" s="111"/>
    </row>
    <row r="374" spans="1:12" ht="78">
      <c r="A374" s="104" t="s">
        <v>1069</v>
      </c>
      <c r="B374" s="103"/>
      <c r="C374" s="112" t="s">
        <v>1070</v>
      </c>
      <c r="D374" s="113" t="s">
        <v>284</v>
      </c>
      <c r="E374" s="113" t="s">
        <v>892</v>
      </c>
      <c r="F374" s="113" t="s">
        <v>916</v>
      </c>
      <c r="G374" s="113" t="s">
        <v>1071</v>
      </c>
      <c r="H374" s="113"/>
      <c r="I374" s="114">
        <v>23580.3385</v>
      </c>
      <c r="J374" s="109"/>
      <c r="K374" s="110"/>
      <c r="L374" s="111"/>
    </row>
    <row r="375" spans="1:12" ht="15">
      <c r="A375" s="104" t="s">
        <v>1072</v>
      </c>
      <c r="B375" s="103"/>
      <c r="C375" s="112" t="s">
        <v>1073</v>
      </c>
      <c r="D375" s="113" t="s">
        <v>284</v>
      </c>
      <c r="E375" s="113" t="s">
        <v>892</v>
      </c>
      <c r="F375" s="113" t="s">
        <v>916</v>
      </c>
      <c r="G375" s="113" t="s">
        <v>1074</v>
      </c>
      <c r="H375" s="113"/>
      <c r="I375" s="114">
        <v>23580.3385</v>
      </c>
      <c r="J375" s="109"/>
      <c r="K375" s="110"/>
      <c r="L375" s="111"/>
    </row>
    <row r="376" spans="1:12" ht="30.75">
      <c r="A376" s="104" t="s">
        <v>1075</v>
      </c>
      <c r="B376" s="103"/>
      <c r="C376" s="112" t="s">
        <v>1076</v>
      </c>
      <c r="D376" s="113" t="s">
        <v>284</v>
      </c>
      <c r="E376" s="113" t="s">
        <v>892</v>
      </c>
      <c r="F376" s="113" t="s">
        <v>916</v>
      </c>
      <c r="G376" s="113" t="s">
        <v>1074</v>
      </c>
      <c r="H376" s="113" t="s">
        <v>1077</v>
      </c>
      <c r="I376" s="114">
        <v>23580.3385</v>
      </c>
      <c r="J376" s="109"/>
      <c r="K376" s="110"/>
      <c r="L376" s="111"/>
    </row>
    <row r="377" spans="1:12" ht="62.25">
      <c r="A377" s="104" t="s">
        <v>145</v>
      </c>
      <c r="B377" s="103"/>
      <c r="C377" s="112" t="s">
        <v>146</v>
      </c>
      <c r="D377" s="113" t="s">
        <v>284</v>
      </c>
      <c r="E377" s="113" t="s">
        <v>892</v>
      </c>
      <c r="F377" s="113" t="s">
        <v>916</v>
      </c>
      <c r="G377" s="113" t="s">
        <v>147</v>
      </c>
      <c r="H377" s="113"/>
      <c r="I377" s="114">
        <v>8551.2567</v>
      </c>
      <c r="J377" s="109"/>
      <c r="K377" s="110"/>
      <c r="L377" s="111"/>
    </row>
    <row r="378" spans="1:12" ht="62.25">
      <c r="A378" s="104" t="s">
        <v>148</v>
      </c>
      <c r="B378" s="103"/>
      <c r="C378" s="112" t="s">
        <v>149</v>
      </c>
      <c r="D378" s="113" t="s">
        <v>284</v>
      </c>
      <c r="E378" s="113" t="s">
        <v>892</v>
      </c>
      <c r="F378" s="113" t="s">
        <v>916</v>
      </c>
      <c r="G378" s="113" t="s">
        <v>150</v>
      </c>
      <c r="H378" s="113"/>
      <c r="I378" s="114">
        <v>8508.366699999999</v>
      </c>
      <c r="J378" s="109"/>
      <c r="K378" s="110"/>
      <c r="L378" s="111"/>
    </row>
    <row r="379" spans="1:12" ht="30.75">
      <c r="A379" s="104" t="s">
        <v>1075</v>
      </c>
      <c r="B379" s="103"/>
      <c r="C379" s="112" t="s">
        <v>1076</v>
      </c>
      <c r="D379" s="113" t="s">
        <v>284</v>
      </c>
      <c r="E379" s="113" t="s">
        <v>892</v>
      </c>
      <c r="F379" s="113" t="s">
        <v>916</v>
      </c>
      <c r="G379" s="113" t="s">
        <v>150</v>
      </c>
      <c r="H379" s="113" t="s">
        <v>1077</v>
      </c>
      <c r="I379" s="114">
        <v>8508.366699999999</v>
      </c>
      <c r="J379" s="109"/>
      <c r="K379" s="110"/>
      <c r="L379" s="111"/>
    </row>
    <row r="380" spans="1:12" ht="30.75">
      <c r="A380" s="104" t="s">
        <v>285</v>
      </c>
      <c r="B380" s="103"/>
      <c r="C380" s="112" t="s">
        <v>286</v>
      </c>
      <c r="D380" s="113" t="s">
        <v>284</v>
      </c>
      <c r="E380" s="113" t="s">
        <v>892</v>
      </c>
      <c r="F380" s="113" t="s">
        <v>916</v>
      </c>
      <c r="G380" s="113" t="s">
        <v>287</v>
      </c>
      <c r="H380" s="113"/>
      <c r="I380" s="114">
        <v>42.89</v>
      </c>
      <c r="J380" s="109"/>
      <c r="K380" s="110"/>
      <c r="L380" s="111"/>
    </row>
    <row r="381" spans="1:12" ht="30.75">
      <c r="A381" s="104" t="s">
        <v>1075</v>
      </c>
      <c r="B381" s="103"/>
      <c r="C381" s="112" t="s">
        <v>1076</v>
      </c>
      <c r="D381" s="113" t="s">
        <v>284</v>
      </c>
      <c r="E381" s="113" t="s">
        <v>892</v>
      </c>
      <c r="F381" s="113" t="s">
        <v>916</v>
      </c>
      <c r="G381" s="113" t="s">
        <v>287</v>
      </c>
      <c r="H381" s="113" t="s">
        <v>1077</v>
      </c>
      <c r="I381" s="114">
        <v>42.89</v>
      </c>
      <c r="J381" s="109"/>
      <c r="K381" s="110"/>
      <c r="L381" s="111"/>
    </row>
    <row r="382" spans="1:12" ht="46.5">
      <c r="A382" s="104" t="s">
        <v>288</v>
      </c>
      <c r="B382" s="103"/>
      <c r="C382" s="112" t="s">
        <v>289</v>
      </c>
      <c r="D382" s="113" t="s">
        <v>284</v>
      </c>
      <c r="E382" s="113" t="s">
        <v>892</v>
      </c>
      <c r="F382" s="113" t="s">
        <v>916</v>
      </c>
      <c r="G382" s="113" t="s">
        <v>290</v>
      </c>
      <c r="H382" s="113"/>
      <c r="I382" s="114">
        <v>1828.016</v>
      </c>
      <c r="J382" s="109"/>
      <c r="K382" s="110"/>
      <c r="L382" s="111"/>
    </row>
    <row r="383" spans="1:12" ht="30.75">
      <c r="A383" s="104" t="s">
        <v>291</v>
      </c>
      <c r="B383" s="103"/>
      <c r="C383" s="112" t="s">
        <v>292</v>
      </c>
      <c r="D383" s="113" t="s">
        <v>284</v>
      </c>
      <c r="E383" s="113" t="s">
        <v>892</v>
      </c>
      <c r="F383" s="113" t="s">
        <v>916</v>
      </c>
      <c r="G383" s="113" t="s">
        <v>293</v>
      </c>
      <c r="H383" s="113"/>
      <c r="I383" s="114">
        <v>1828.016</v>
      </c>
      <c r="J383" s="109"/>
      <c r="K383" s="110"/>
      <c r="L383" s="111"/>
    </row>
    <row r="384" spans="1:12" ht="30.75">
      <c r="A384" s="104" t="s">
        <v>294</v>
      </c>
      <c r="B384" s="103"/>
      <c r="C384" s="112" t="s">
        <v>295</v>
      </c>
      <c r="D384" s="113" t="s">
        <v>284</v>
      </c>
      <c r="E384" s="113" t="s">
        <v>892</v>
      </c>
      <c r="F384" s="113" t="s">
        <v>916</v>
      </c>
      <c r="G384" s="113" t="s">
        <v>296</v>
      </c>
      <c r="H384" s="113"/>
      <c r="I384" s="114">
        <v>1828.016</v>
      </c>
      <c r="J384" s="109"/>
      <c r="K384" s="110"/>
      <c r="L384" s="115"/>
    </row>
    <row r="385" spans="1:12" ht="15">
      <c r="A385" s="104" t="s">
        <v>33</v>
      </c>
      <c r="B385" s="103"/>
      <c r="C385" s="112" t="s">
        <v>34</v>
      </c>
      <c r="D385" s="113" t="s">
        <v>284</v>
      </c>
      <c r="E385" s="113" t="s">
        <v>892</v>
      </c>
      <c r="F385" s="113" t="s">
        <v>916</v>
      </c>
      <c r="G385" s="113" t="s">
        <v>296</v>
      </c>
      <c r="H385" s="113" t="s">
        <v>35</v>
      </c>
      <c r="I385" s="114">
        <v>1828.016</v>
      </c>
      <c r="J385" s="109"/>
      <c r="K385" s="110"/>
      <c r="L385" s="111"/>
    </row>
    <row r="386" spans="1:12" ht="46.5">
      <c r="A386" s="104" t="s">
        <v>50</v>
      </c>
      <c r="B386" s="103"/>
      <c r="C386" s="112" t="s">
        <v>51</v>
      </c>
      <c r="D386" s="113" t="s">
        <v>284</v>
      </c>
      <c r="E386" s="113" t="s">
        <v>892</v>
      </c>
      <c r="F386" s="113" t="s">
        <v>916</v>
      </c>
      <c r="G386" s="113" t="s">
        <v>52</v>
      </c>
      <c r="H386" s="113"/>
      <c r="I386" s="114">
        <v>190.3144</v>
      </c>
      <c r="J386" s="109"/>
      <c r="K386" s="110"/>
      <c r="L386" s="111"/>
    </row>
    <row r="387" spans="1:12" ht="108.75">
      <c r="A387" s="104" t="s">
        <v>53</v>
      </c>
      <c r="B387" s="103"/>
      <c r="C387" s="112" t="s">
        <v>54</v>
      </c>
      <c r="D387" s="113" t="s">
        <v>284</v>
      </c>
      <c r="E387" s="113" t="s">
        <v>892</v>
      </c>
      <c r="F387" s="113" t="s">
        <v>916</v>
      </c>
      <c r="G387" s="113" t="s">
        <v>55</v>
      </c>
      <c r="H387" s="113"/>
      <c r="I387" s="114">
        <v>190.3144</v>
      </c>
      <c r="J387" s="109"/>
      <c r="K387" s="110"/>
      <c r="L387" s="111"/>
    </row>
    <row r="388" spans="1:12" ht="62.25">
      <c r="A388" s="104" t="s">
        <v>56</v>
      </c>
      <c r="B388" s="103"/>
      <c r="C388" s="112" t="s">
        <v>57</v>
      </c>
      <c r="D388" s="113" t="s">
        <v>284</v>
      </c>
      <c r="E388" s="113" t="s">
        <v>892</v>
      </c>
      <c r="F388" s="113" t="s">
        <v>916</v>
      </c>
      <c r="G388" s="113" t="s">
        <v>58</v>
      </c>
      <c r="H388" s="113"/>
      <c r="I388" s="114">
        <v>190.3144</v>
      </c>
      <c r="J388" s="109"/>
      <c r="K388" s="110"/>
      <c r="L388" s="115"/>
    </row>
    <row r="389" spans="1:12" ht="15">
      <c r="A389" s="104" t="s">
        <v>59</v>
      </c>
      <c r="B389" s="103"/>
      <c r="C389" s="112" t="s">
        <v>60</v>
      </c>
      <c r="D389" s="113" t="s">
        <v>284</v>
      </c>
      <c r="E389" s="113" t="s">
        <v>892</v>
      </c>
      <c r="F389" s="113" t="s">
        <v>916</v>
      </c>
      <c r="G389" s="113" t="s">
        <v>58</v>
      </c>
      <c r="H389" s="113" t="s">
        <v>61</v>
      </c>
      <c r="I389" s="114">
        <v>190.3144</v>
      </c>
      <c r="J389" s="109"/>
      <c r="K389" s="110"/>
      <c r="L389" s="111"/>
    </row>
    <row r="390" spans="1:12" ht="15">
      <c r="A390" s="104" t="s">
        <v>166</v>
      </c>
      <c r="B390" s="103"/>
      <c r="C390" s="112" t="s">
        <v>924</v>
      </c>
      <c r="D390" s="113" t="s">
        <v>284</v>
      </c>
      <c r="E390" s="113" t="s">
        <v>901</v>
      </c>
      <c r="F390" s="113"/>
      <c r="G390" s="113"/>
      <c r="H390" s="113"/>
      <c r="I390" s="114">
        <v>33073.46</v>
      </c>
      <c r="J390" s="109"/>
      <c r="K390" s="110"/>
      <c r="L390" s="111"/>
    </row>
    <row r="391" spans="1:12" ht="30.75">
      <c r="A391" s="104" t="s">
        <v>911</v>
      </c>
      <c r="B391" s="103"/>
      <c r="C391" s="112" t="s">
        <v>928</v>
      </c>
      <c r="D391" s="113" t="s">
        <v>284</v>
      </c>
      <c r="E391" s="113" t="s">
        <v>901</v>
      </c>
      <c r="F391" s="113" t="s">
        <v>913</v>
      </c>
      <c r="G391" s="113"/>
      <c r="H391" s="113"/>
      <c r="I391" s="114">
        <v>33073.46</v>
      </c>
      <c r="J391" s="109"/>
      <c r="K391" s="110"/>
      <c r="L391" s="111"/>
    </row>
    <row r="392" spans="1:12" ht="30.75">
      <c r="A392" s="104" t="s">
        <v>176</v>
      </c>
      <c r="B392" s="103"/>
      <c r="C392" s="112" t="s">
        <v>177</v>
      </c>
      <c r="D392" s="113" t="s">
        <v>284</v>
      </c>
      <c r="E392" s="113" t="s">
        <v>901</v>
      </c>
      <c r="F392" s="113" t="s">
        <v>913</v>
      </c>
      <c r="G392" s="113" t="s">
        <v>178</v>
      </c>
      <c r="H392" s="113"/>
      <c r="I392" s="114">
        <v>33073.46</v>
      </c>
      <c r="J392" s="109"/>
      <c r="K392" s="110"/>
      <c r="L392" s="111"/>
    </row>
    <row r="393" spans="1:12" ht="30.75">
      <c r="A393" s="104" t="s">
        <v>297</v>
      </c>
      <c r="B393" s="103"/>
      <c r="C393" s="112" t="s">
        <v>298</v>
      </c>
      <c r="D393" s="113" t="s">
        <v>284</v>
      </c>
      <c r="E393" s="113" t="s">
        <v>901</v>
      </c>
      <c r="F393" s="113" t="s">
        <v>913</v>
      </c>
      <c r="G393" s="113" t="s">
        <v>299</v>
      </c>
      <c r="H393" s="113"/>
      <c r="I393" s="114">
        <v>13073.46</v>
      </c>
      <c r="J393" s="109"/>
      <c r="K393" s="110"/>
      <c r="L393" s="111"/>
    </row>
    <row r="394" spans="1:12" ht="30.75">
      <c r="A394" s="104" t="s">
        <v>1075</v>
      </c>
      <c r="B394" s="103"/>
      <c r="C394" s="112" t="s">
        <v>1076</v>
      </c>
      <c r="D394" s="113" t="s">
        <v>284</v>
      </c>
      <c r="E394" s="113" t="s">
        <v>901</v>
      </c>
      <c r="F394" s="113" t="s">
        <v>913</v>
      </c>
      <c r="G394" s="113" t="s">
        <v>299</v>
      </c>
      <c r="H394" s="113" t="s">
        <v>1077</v>
      </c>
      <c r="I394" s="114">
        <v>13073.46</v>
      </c>
      <c r="J394" s="109"/>
      <c r="K394" s="110"/>
      <c r="L394" s="111"/>
    </row>
    <row r="395" spans="1:12" ht="45.75" customHeight="1">
      <c r="A395" s="104" t="s">
        <v>300</v>
      </c>
      <c r="B395" s="103"/>
      <c r="C395" s="112" t="s">
        <v>301</v>
      </c>
      <c r="D395" s="113" t="s">
        <v>284</v>
      </c>
      <c r="E395" s="113" t="s">
        <v>901</v>
      </c>
      <c r="F395" s="113" t="s">
        <v>913</v>
      </c>
      <c r="G395" s="113" t="s">
        <v>302</v>
      </c>
      <c r="H395" s="113"/>
      <c r="I395" s="114">
        <v>20000</v>
      </c>
      <c r="J395" s="109"/>
      <c r="K395" s="110"/>
      <c r="L395" s="111"/>
    </row>
    <row r="396" spans="1:12" ht="62.25">
      <c r="A396" s="104" t="s">
        <v>303</v>
      </c>
      <c r="B396" s="103"/>
      <c r="C396" s="112" t="s">
        <v>304</v>
      </c>
      <c r="D396" s="113" t="s">
        <v>284</v>
      </c>
      <c r="E396" s="113" t="s">
        <v>901</v>
      </c>
      <c r="F396" s="113" t="s">
        <v>913</v>
      </c>
      <c r="G396" s="113" t="s">
        <v>302</v>
      </c>
      <c r="H396" s="113" t="s">
        <v>305</v>
      </c>
      <c r="I396" s="114">
        <v>20000</v>
      </c>
      <c r="J396" s="109"/>
      <c r="K396" s="110"/>
      <c r="L396" s="111"/>
    </row>
    <row r="397" spans="1:12" ht="46.5">
      <c r="A397" s="104" t="s">
        <v>306</v>
      </c>
      <c r="B397" s="105"/>
      <c r="C397" s="106" t="s">
        <v>307</v>
      </c>
      <c r="D397" s="107" t="s">
        <v>308</v>
      </c>
      <c r="E397" s="107"/>
      <c r="F397" s="107"/>
      <c r="G397" s="107"/>
      <c r="H397" s="107"/>
      <c r="I397" s="108">
        <v>17225.4</v>
      </c>
      <c r="J397" s="109"/>
      <c r="K397" s="110"/>
      <c r="L397" s="111"/>
    </row>
    <row r="398" spans="1:12" ht="30.75">
      <c r="A398" s="104" t="s">
        <v>151</v>
      </c>
      <c r="B398" s="103"/>
      <c r="C398" s="112" t="s">
        <v>918</v>
      </c>
      <c r="D398" s="113" t="s">
        <v>308</v>
      </c>
      <c r="E398" s="113" t="s">
        <v>898</v>
      </c>
      <c r="F398" s="113"/>
      <c r="G398" s="113"/>
      <c r="H398" s="113"/>
      <c r="I398" s="114">
        <v>17225.4</v>
      </c>
      <c r="J398" s="109"/>
      <c r="K398" s="110"/>
      <c r="L398" s="111"/>
    </row>
    <row r="399" spans="1:12" ht="15">
      <c r="A399" s="104" t="s">
        <v>893</v>
      </c>
      <c r="B399" s="103"/>
      <c r="C399" s="112" t="s">
        <v>919</v>
      </c>
      <c r="D399" s="113" t="s">
        <v>308</v>
      </c>
      <c r="E399" s="113" t="s">
        <v>898</v>
      </c>
      <c r="F399" s="113" t="s">
        <v>895</v>
      </c>
      <c r="G399" s="113"/>
      <c r="H399" s="113"/>
      <c r="I399" s="114">
        <v>17225.4</v>
      </c>
      <c r="J399" s="109"/>
      <c r="K399" s="110"/>
      <c r="L399" s="111"/>
    </row>
    <row r="400" spans="1:12" ht="30.75">
      <c r="A400" s="104" t="s">
        <v>309</v>
      </c>
      <c r="B400" s="103"/>
      <c r="C400" s="112" t="s">
        <v>310</v>
      </c>
      <c r="D400" s="113" t="s">
        <v>308</v>
      </c>
      <c r="E400" s="113" t="s">
        <v>898</v>
      </c>
      <c r="F400" s="113" t="s">
        <v>895</v>
      </c>
      <c r="G400" s="113" t="s">
        <v>311</v>
      </c>
      <c r="H400" s="113"/>
      <c r="I400" s="114">
        <v>670.9</v>
      </c>
      <c r="J400" s="109"/>
      <c r="K400" s="110"/>
      <c r="L400" s="111"/>
    </row>
    <row r="401" spans="1:12" ht="108.75">
      <c r="A401" s="104" t="s">
        <v>312</v>
      </c>
      <c r="B401" s="103"/>
      <c r="C401" s="112" t="s">
        <v>313</v>
      </c>
      <c r="D401" s="113" t="s">
        <v>308</v>
      </c>
      <c r="E401" s="113" t="s">
        <v>898</v>
      </c>
      <c r="F401" s="113" t="s">
        <v>895</v>
      </c>
      <c r="G401" s="113" t="s">
        <v>314</v>
      </c>
      <c r="H401" s="113"/>
      <c r="I401" s="114">
        <v>670.9</v>
      </c>
      <c r="J401" s="109"/>
      <c r="K401" s="110"/>
      <c r="L401" s="111"/>
    </row>
    <row r="402" spans="1:12" ht="62.25">
      <c r="A402" s="104" t="s">
        <v>315</v>
      </c>
      <c r="B402" s="103"/>
      <c r="C402" s="112" t="s">
        <v>316</v>
      </c>
      <c r="D402" s="113" t="s">
        <v>308</v>
      </c>
      <c r="E402" s="113" t="s">
        <v>898</v>
      </c>
      <c r="F402" s="113" t="s">
        <v>895</v>
      </c>
      <c r="G402" s="113" t="s">
        <v>314</v>
      </c>
      <c r="H402" s="113" t="s">
        <v>317</v>
      </c>
      <c r="I402" s="114">
        <v>670.9</v>
      </c>
      <c r="J402" s="109"/>
      <c r="K402" s="110"/>
      <c r="L402" s="111"/>
    </row>
    <row r="403" spans="1:12" ht="30.75">
      <c r="A403" s="104" t="s">
        <v>1060</v>
      </c>
      <c r="B403" s="103"/>
      <c r="C403" s="112" t="s">
        <v>1061</v>
      </c>
      <c r="D403" s="113" t="s">
        <v>308</v>
      </c>
      <c r="E403" s="113" t="s">
        <v>898</v>
      </c>
      <c r="F403" s="113" t="s">
        <v>895</v>
      </c>
      <c r="G403" s="113" t="s">
        <v>1062</v>
      </c>
      <c r="H403" s="113"/>
      <c r="I403" s="114">
        <v>16554.5</v>
      </c>
      <c r="J403" s="109"/>
      <c r="K403" s="110"/>
      <c r="L403" s="111"/>
    </row>
    <row r="404" spans="1:12" ht="93">
      <c r="A404" s="104" t="s">
        <v>318</v>
      </c>
      <c r="B404" s="103"/>
      <c r="C404" s="112" t="s">
        <v>319</v>
      </c>
      <c r="D404" s="113" t="s">
        <v>308</v>
      </c>
      <c r="E404" s="113" t="s">
        <v>898</v>
      </c>
      <c r="F404" s="113" t="s">
        <v>895</v>
      </c>
      <c r="G404" s="113" t="s">
        <v>320</v>
      </c>
      <c r="H404" s="113"/>
      <c r="I404" s="114">
        <v>15711.6999</v>
      </c>
      <c r="J404" s="109"/>
      <c r="K404" s="110"/>
      <c r="L404" s="111"/>
    </row>
    <row r="405" spans="1:12" ht="30.75">
      <c r="A405" s="104" t="s">
        <v>1075</v>
      </c>
      <c r="B405" s="103"/>
      <c r="C405" s="112" t="s">
        <v>1076</v>
      </c>
      <c r="D405" s="113" t="s">
        <v>308</v>
      </c>
      <c r="E405" s="113" t="s">
        <v>898</v>
      </c>
      <c r="F405" s="113" t="s">
        <v>895</v>
      </c>
      <c r="G405" s="113" t="s">
        <v>320</v>
      </c>
      <c r="H405" s="113" t="s">
        <v>1077</v>
      </c>
      <c r="I405" s="114">
        <v>15711.6999</v>
      </c>
      <c r="J405" s="109"/>
      <c r="K405" s="110"/>
      <c r="L405" s="111"/>
    </row>
    <row r="406" spans="1:12" ht="78">
      <c r="A406" s="104" t="s">
        <v>261</v>
      </c>
      <c r="B406" s="103"/>
      <c r="C406" s="112" t="s">
        <v>262</v>
      </c>
      <c r="D406" s="113" t="s">
        <v>308</v>
      </c>
      <c r="E406" s="113" t="s">
        <v>898</v>
      </c>
      <c r="F406" s="113" t="s">
        <v>895</v>
      </c>
      <c r="G406" s="113" t="s">
        <v>263</v>
      </c>
      <c r="H406" s="113"/>
      <c r="I406" s="114">
        <v>842.8000999999999</v>
      </c>
      <c r="J406" s="109"/>
      <c r="K406" s="110"/>
      <c r="L406" s="111"/>
    </row>
    <row r="407" spans="1:12" ht="30.75">
      <c r="A407" s="104" t="s">
        <v>1075</v>
      </c>
      <c r="B407" s="103"/>
      <c r="C407" s="112" t="s">
        <v>1076</v>
      </c>
      <c r="D407" s="113" t="s">
        <v>308</v>
      </c>
      <c r="E407" s="113" t="s">
        <v>898</v>
      </c>
      <c r="F407" s="113" t="s">
        <v>895</v>
      </c>
      <c r="G407" s="113" t="s">
        <v>263</v>
      </c>
      <c r="H407" s="113" t="s">
        <v>1077</v>
      </c>
      <c r="I407" s="114">
        <v>842.8000999999999</v>
      </c>
      <c r="J407" s="109"/>
      <c r="K407" s="110"/>
      <c r="L407" s="111"/>
    </row>
    <row r="408" spans="1:12" ht="30.75">
      <c r="A408" s="104" t="s">
        <v>321</v>
      </c>
      <c r="B408" s="105"/>
      <c r="C408" s="106" t="s">
        <v>322</v>
      </c>
      <c r="D408" s="107" t="s">
        <v>323</v>
      </c>
      <c r="E408" s="107"/>
      <c r="F408" s="107"/>
      <c r="G408" s="107"/>
      <c r="H408" s="107"/>
      <c r="I408" s="108">
        <v>463310.85292000003</v>
      </c>
      <c r="J408" s="109"/>
      <c r="K408" s="110"/>
      <c r="L408" s="111"/>
    </row>
    <row r="409" spans="1:12" ht="30.75" customHeight="1">
      <c r="A409" s="104" t="s">
        <v>1017</v>
      </c>
      <c r="B409" s="103"/>
      <c r="C409" s="112" t="s">
        <v>887</v>
      </c>
      <c r="D409" s="113" t="s">
        <v>323</v>
      </c>
      <c r="E409" s="113" t="s">
        <v>888</v>
      </c>
      <c r="F409" s="113"/>
      <c r="G409" s="113"/>
      <c r="H409" s="113"/>
      <c r="I409" s="114">
        <v>22.72232</v>
      </c>
      <c r="J409" s="109"/>
      <c r="K409" s="110"/>
      <c r="L409" s="111"/>
    </row>
    <row r="410" spans="1:12" ht="30.75" customHeight="1">
      <c r="A410" s="104" t="s">
        <v>889</v>
      </c>
      <c r="B410" s="103"/>
      <c r="C410" s="112" t="s">
        <v>887</v>
      </c>
      <c r="D410" s="113" t="s">
        <v>323</v>
      </c>
      <c r="E410" s="113" t="s">
        <v>888</v>
      </c>
      <c r="F410" s="113" t="s">
        <v>888</v>
      </c>
      <c r="G410" s="113"/>
      <c r="H410" s="113"/>
      <c r="I410" s="114">
        <v>22.72232</v>
      </c>
      <c r="J410" s="109"/>
      <c r="K410" s="110"/>
      <c r="L410" s="111"/>
    </row>
    <row r="411" spans="1:12" ht="30.75">
      <c r="A411" s="104" t="s">
        <v>1018</v>
      </c>
      <c r="B411" s="103"/>
      <c r="C411" s="112" t="s">
        <v>1019</v>
      </c>
      <c r="D411" s="113" t="s">
        <v>323</v>
      </c>
      <c r="E411" s="113" t="s">
        <v>888</v>
      </c>
      <c r="F411" s="113" t="s">
        <v>888</v>
      </c>
      <c r="G411" s="113" t="s">
        <v>1020</v>
      </c>
      <c r="H411" s="113"/>
      <c r="I411" s="114">
        <v>22.72232</v>
      </c>
      <c r="J411" s="109"/>
      <c r="K411" s="110"/>
      <c r="L411" s="111"/>
    </row>
    <row r="412" spans="1:12" ht="46.5">
      <c r="A412" s="104" t="s">
        <v>1021</v>
      </c>
      <c r="B412" s="103"/>
      <c r="C412" s="112" t="s">
        <v>1022</v>
      </c>
      <c r="D412" s="113" t="s">
        <v>323</v>
      </c>
      <c r="E412" s="113" t="s">
        <v>888</v>
      </c>
      <c r="F412" s="113" t="s">
        <v>888</v>
      </c>
      <c r="G412" s="113" t="s">
        <v>1020</v>
      </c>
      <c r="H412" s="113" t="s">
        <v>1023</v>
      </c>
      <c r="I412" s="114">
        <v>22.72232</v>
      </c>
      <c r="J412" s="109"/>
      <c r="K412" s="110"/>
      <c r="L412" s="111"/>
    </row>
    <row r="413" spans="1:12" ht="15">
      <c r="A413" s="104" t="s">
        <v>135</v>
      </c>
      <c r="B413" s="103"/>
      <c r="C413" s="112" t="s">
        <v>891</v>
      </c>
      <c r="D413" s="113" t="s">
        <v>323</v>
      </c>
      <c r="E413" s="113" t="s">
        <v>892</v>
      </c>
      <c r="F413" s="113"/>
      <c r="G413" s="113"/>
      <c r="H413" s="113"/>
      <c r="I413" s="114">
        <v>152844.9646</v>
      </c>
      <c r="J413" s="109"/>
      <c r="K413" s="110"/>
      <c r="L413" s="111"/>
    </row>
    <row r="414" spans="1:12" ht="62.25">
      <c r="A414" s="104" t="s">
        <v>893</v>
      </c>
      <c r="B414" s="103"/>
      <c r="C414" s="112" t="s">
        <v>894</v>
      </c>
      <c r="D414" s="113" t="s">
        <v>323</v>
      </c>
      <c r="E414" s="113" t="s">
        <v>892</v>
      </c>
      <c r="F414" s="113" t="s">
        <v>895</v>
      </c>
      <c r="G414" s="113"/>
      <c r="H414" s="113"/>
      <c r="I414" s="114">
        <v>1670.8062</v>
      </c>
      <c r="J414" s="109"/>
      <c r="K414" s="110"/>
      <c r="L414" s="111"/>
    </row>
    <row r="415" spans="1:12" ht="78">
      <c r="A415" s="104" t="s">
        <v>1069</v>
      </c>
      <c r="B415" s="103"/>
      <c r="C415" s="112" t="s">
        <v>1070</v>
      </c>
      <c r="D415" s="113" t="s">
        <v>323</v>
      </c>
      <c r="E415" s="113" t="s">
        <v>892</v>
      </c>
      <c r="F415" s="113" t="s">
        <v>895</v>
      </c>
      <c r="G415" s="113" t="s">
        <v>1071</v>
      </c>
      <c r="H415" s="113"/>
      <c r="I415" s="114">
        <v>1670.8062</v>
      </c>
      <c r="J415" s="109"/>
      <c r="K415" s="110"/>
      <c r="L415" s="111"/>
    </row>
    <row r="416" spans="1:12" ht="15">
      <c r="A416" s="104" t="s">
        <v>324</v>
      </c>
      <c r="B416" s="103"/>
      <c r="C416" s="112" t="s">
        <v>325</v>
      </c>
      <c r="D416" s="113" t="s">
        <v>323</v>
      </c>
      <c r="E416" s="113" t="s">
        <v>892</v>
      </c>
      <c r="F416" s="113" t="s">
        <v>895</v>
      </c>
      <c r="G416" s="113" t="s">
        <v>326</v>
      </c>
      <c r="H416" s="113"/>
      <c r="I416" s="114">
        <v>1670.8062</v>
      </c>
      <c r="J416" s="109"/>
      <c r="K416" s="110"/>
      <c r="L416" s="111"/>
    </row>
    <row r="417" spans="1:12" ht="30.75">
      <c r="A417" s="104" t="s">
        <v>1075</v>
      </c>
      <c r="B417" s="103"/>
      <c r="C417" s="112" t="s">
        <v>1076</v>
      </c>
      <c r="D417" s="113" t="s">
        <v>323</v>
      </c>
      <c r="E417" s="113" t="s">
        <v>892</v>
      </c>
      <c r="F417" s="113" t="s">
        <v>895</v>
      </c>
      <c r="G417" s="113" t="s">
        <v>326</v>
      </c>
      <c r="H417" s="113" t="s">
        <v>1077</v>
      </c>
      <c r="I417" s="114">
        <v>1670.8062</v>
      </c>
      <c r="J417" s="109"/>
      <c r="K417" s="110"/>
      <c r="L417" s="111"/>
    </row>
    <row r="418" spans="1:12" ht="93">
      <c r="A418" s="104" t="s">
        <v>899</v>
      </c>
      <c r="B418" s="103"/>
      <c r="C418" s="112" t="s">
        <v>900</v>
      </c>
      <c r="D418" s="113" t="s">
        <v>323</v>
      </c>
      <c r="E418" s="113" t="s">
        <v>892</v>
      </c>
      <c r="F418" s="113" t="s">
        <v>901</v>
      </c>
      <c r="G418" s="113"/>
      <c r="H418" s="113"/>
      <c r="I418" s="114">
        <v>150251.698</v>
      </c>
      <c r="J418" s="109"/>
      <c r="K418" s="110"/>
      <c r="L418" s="111"/>
    </row>
    <row r="419" spans="1:12" ht="78">
      <c r="A419" s="104" t="s">
        <v>1069</v>
      </c>
      <c r="B419" s="103"/>
      <c r="C419" s="112" t="s">
        <v>1070</v>
      </c>
      <c r="D419" s="113" t="s">
        <v>323</v>
      </c>
      <c r="E419" s="113" t="s">
        <v>892</v>
      </c>
      <c r="F419" s="113" t="s">
        <v>901</v>
      </c>
      <c r="G419" s="113" t="s">
        <v>1071</v>
      </c>
      <c r="H419" s="113"/>
      <c r="I419" s="114">
        <v>139474.4495</v>
      </c>
      <c r="J419" s="109"/>
      <c r="K419" s="110"/>
      <c r="L419" s="111"/>
    </row>
    <row r="420" spans="1:12" ht="15">
      <c r="A420" s="104" t="s">
        <v>1072</v>
      </c>
      <c r="B420" s="103"/>
      <c r="C420" s="112" t="s">
        <v>1073</v>
      </c>
      <c r="D420" s="113" t="s">
        <v>323</v>
      </c>
      <c r="E420" s="113" t="s">
        <v>892</v>
      </c>
      <c r="F420" s="113" t="s">
        <v>901</v>
      </c>
      <c r="G420" s="113" t="s">
        <v>1074</v>
      </c>
      <c r="H420" s="113"/>
      <c r="I420" s="114">
        <v>139474.4495</v>
      </c>
      <c r="J420" s="109"/>
      <c r="K420" s="110"/>
      <c r="L420" s="111"/>
    </row>
    <row r="421" spans="1:12" ht="30.75">
      <c r="A421" s="104" t="s">
        <v>1075</v>
      </c>
      <c r="B421" s="103"/>
      <c r="C421" s="112" t="s">
        <v>1076</v>
      </c>
      <c r="D421" s="113" t="s">
        <v>323</v>
      </c>
      <c r="E421" s="113" t="s">
        <v>892</v>
      </c>
      <c r="F421" s="113" t="s">
        <v>901</v>
      </c>
      <c r="G421" s="113" t="s">
        <v>1074</v>
      </c>
      <c r="H421" s="113" t="s">
        <v>1077</v>
      </c>
      <c r="I421" s="114">
        <v>138734.4575</v>
      </c>
      <c r="J421" s="109"/>
      <c r="K421" s="110"/>
      <c r="L421" s="111"/>
    </row>
    <row r="422" spans="1:12" ht="15">
      <c r="A422" s="104" t="s">
        <v>327</v>
      </c>
      <c r="B422" s="103"/>
      <c r="C422" s="112" t="s">
        <v>328</v>
      </c>
      <c r="D422" s="113" t="s">
        <v>323</v>
      </c>
      <c r="E422" s="113" t="s">
        <v>892</v>
      </c>
      <c r="F422" s="113" t="s">
        <v>901</v>
      </c>
      <c r="G422" s="113" t="s">
        <v>329</v>
      </c>
      <c r="H422" s="113"/>
      <c r="I422" s="114">
        <v>739.992</v>
      </c>
      <c r="J422" s="109"/>
      <c r="K422" s="110"/>
      <c r="L422" s="115"/>
    </row>
    <row r="423" spans="1:12" ht="30.75">
      <c r="A423" s="104" t="s">
        <v>1075</v>
      </c>
      <c r="B423" s="103"/>
      <c r="C423" s="112" t="s">
        <v>1076</v>
      </c>
      <c r="D423" s="113" t="s">
        <v>323</v>
      </c>
      <c r="E423" s="113" t="s">
        <v>892</v>
      </c>
      <c r="F423" s="113" t="s">
        <v>901</v>
      </c>
      <c r="G423" s="113" t="s">
        <v>329</v>
      </c>
      <c r="H423" s="113" t="s">
        <v>1077</v>
      </c>
      <c r="I423" s="114">
        <v>739.992</v>
      </c>
      <c r="J423" s="109"/>
      <c r="K423" s="110"/>
      <c r="L423" s="111"/>
    </row>
    <row r="424" spans="1:12" ht="108.75">
      <c r="A424" s="104" t="s">
        <v>1078</v>
      </c>
      <c r="B424" s="103"/>
      <c r="C424" s="112" t="s">
        <v>1079</v>
      </c>
      <c r="D424" s="113" t="s">
        <v>323</v>
      </c>
      <c r="E424" s="113" t="s">
        <v>892</v>
      </c>
      <c r="F424" s="113" t="s">
        <v>901</v>
      </c>
      <c r="G424" s="113" t="s">
        <v>1080</v>
      </c>
      <c r="H424" s="113"/>
      <c r="I424" s="114">
        <v>10777.2485</v>
      </c>
      <c r="J424" s="109"/>
      <c r="K424" s="110"/>
      <c r="L424" s="111"/>
    </row>
    <row r="425" spans="1:12" ht="30.75">
      <c r="A425" s="104" t="s">
        <v>330</v>
      </c>
      <c r="B425" s="103"/>
      <c r="C425" s="112" t="s">
        <v>331</v>
      </c>
      <c r="D425" s="113" t="s">
        <v>323</v>
      </c>
      <c r="E425" s="113" t="s">
        <v>892</v>
      </c>
      <c r="F425" s="113" t="s">
        <v>901</v>
      </c>
      <c r="G425" s="113" t="s">
        <v>332</v>
      </c>
      <c r="H425" s="113"/>
      <c r="I425" s="114">
        <v>1103.5668999999998</v>
      </c>
      <c r="J425" s="109"/>
      <c r="K425" s="110"/>
      <c r="L425" s="115"/>
    </row>
    <row r="426" spans="1:12" ht="30.75">
      <c r="A426" s="104" t="s">
        <v>1075</v>
      </c>
      <c r="B426" s="103"/>
      <c r="C426" s="112" t="s">
        <v>1076</v>
      </c>
      <c r="D426" s="113" t="s">
        <v>323</v>
      </c>
      <c r="E426" s="113" t="s">
        <v>892</v>
      </c>
      <c r="F426" s="113" t="s">
        <v>901</v>
      </c>
      <c r="G426" s="113" t="s">
        <v>332</v>
      </c>
      <c r="H426" s="113" t="s">
        <v>1077</v>
      </c>
      <c r="I426" s="114">
        <v>1103.5668999999998</v>
      </c>
      <c r="J426" s="109"/>
      <c r="K426" s="110"/>
      <c r="L426" s="111"/>
    </row>
    <row r="427" spans="1:12" ht="61.5" customHeight="1">
      <c r="A427" s="104" t="s">
        <v>333</v>
      </c>
      <c r="B427" s="103"/>
      <c r="C427" s="112" t="s">
        <v>334</v>
      </c>
      <c r="D427" s="113" t="s">
        <v>323</v>
      </c>
      <c r="E427" s="113" t="s">
        <v>892</v>
      </c>
      <c r="F427" s="113" t="s">
        <v>901</v>
      </c>
      <c r="G427" s="113" t="s">
        <v>335</v>
      </c>
      <c r="H427" s="113"/>
      <c r="I427" s="114">
        <v>3056.8197</v>
      </c>
      <c r="J427" s="109"/>
      <c r="K427" s="110"/>
      <c r="L427" s="115"/>
    </row>
    <row r="428" spans="1:12" ht="30.75">
      <c r="A428" s="104" t="s">
        <v>1075</v>
      </c>
      <c r="B428" s="103"/>
      <c r="C428" s="112" t="s">
        <v>1076</v>
      </c>
      <c r="D428" s="113" t="s">
        <v>323</v>
      </c>
      <c r="E428" s="113" t="s">
        <v>892</v>
      </c>
      <c r="F428" s="113" t="s">
        <v>901</v>
      </c>
      <c r="G428" s="113" t="s">
        <v>335</v>
      </c>
      <c r="H428" s="113" t="s">
        <v>1077</v>
      </c>
      <c r="I428" s="114">
        <v>3056.8197</v>
      </c>
      <c r="J428" s="109"/>
      <c r="K428" s="110"/>
      <c r="L428" s="111"/>
    </row>
    <row r="429" spans="1:12" ht="62.25">
      <c r="A429" s="104" t="s">
        <v>336</v>
      </c>
      <c r="B429" s="103"/>
      <c r="C429" s="112" t="s">
        <v>337</v>
      </c>
      <c r="D429" s="113" t="s">
        <v>323</v>
      </c>
      <c r="E429" s="113" t="s">
        <v>892</v>
      </c>
      <c r="F429" s="113" t="s">
        <v>901</v>
      </c>
      <c r="G429" s="113" t="s">
        <v>338</v>
      </c>
      <c r="H429" s="113"/>
      <c r="I429" s="114">
        <v>642.1825</v>
      </c>
      <c r="J429" s="109"/>
      <c r="K429" s="110"/>
      <c r="L429" s="115"/>
    </row>
    <row r="430" spans="1:12" ht="30.75">
      <c r="A430" s="104" t="s">
        <v>1075</v>
      </c>
      <c r="B430" s="103"/>
      <c r="C430" s="112" t="s">
        <v>1076</v>
      </c>
      <c r="D430" s="113" t="s">
        <v>323</v>
      </c>
      <c r="E430" s="113" t="s">
        <v>892</v>
      </c>
      <c r="F430" s="113" t="s">
        <v>901</v>
      </c>
      <c r="G430" s="113" t="s">
        <v>338</v>
      </c>
      <c r="H430" s="113" t="s">
        <v>1077</v>
      </c>
      <c r="I430" s="114">
        <v>642.1825</v>
      </c>
      <c r="J430" s="109"/>
      <c r="K430" s="110"/>
      <c r="L430" s="111"/>
    </row>
    <row r="431" spans="1:12" ht="140.25">
      <c r="A431" s="104" t="s">
        <v>339</v>
      </c>
      <c r="B431" s="103"/>
      <c r="C431" s="112" t="s">
        <v>340</v>
      </c>
      <c r="D431" s="113" t="s">
        <v>323</v>
      </c>
      <c r="E431" s="113" t="s">
        <v>892</v>
      </c>
      <c r="F431" s="113" t="s">
        <v>901</v>
      </c>
      <c r="G431" s="113" t="s">
        <v>341</v>
      </c>
      <c r="H431" s="113"/>
      <c r="I431" s="114">
        <v>10.3064</v>
      </c>
      <c r="J431" s="109"/>
      <c r="K431" s="110"/>
      <c r="L431" s="115"/>
    </row>
    <row r="432" spans="1:12" ht="30.75">
      <c r="A432" s="104" t="s">
        <v>1075</v>
      </c>
      <c r="B432" s="103"/>
      <c r="C432" s="112" t="s">
        <v>1076</v>
      </c>
      <c r="D432" s="113" t="s">
        <v>323</v>
      </c>
      <c r="E432" s="113" t="s">
        <v>892</v>
      </c>
      <c r="F432" s="113" t="s">
        <v>901</v>
      </c>
      <c r="G432" s="113" t="s">
        <v>341</v>
      </c>
      <c r="H432" s="113" t="s">
        <v>1077</v>
      </c>
      <c r="I432" s="114">
        <v>10.3064</v>
      </c>
      <c r="J432" s="109"/>
      <c r="K432" s="110"/>
      <c r="L432" s="111"/>
    </row>
    <row r="433" spans="1:12" ht="62.25">
      <c r="A433" s="104" t="s">
        <v>342</v>
      </c>
      <c r="B433" s="103"/>
      <c r="C433" s="112" t="s">
        <v>343</v>
      </c>
      <c r="D433" s="113" t="s">
        <v>323</v>
      </c>
      <c r="E433" s="113" t="s">
        <v>892</v>
      </c>
      <c r="F433" s="113" t="s">
        <v>901</v>
      </c>
      <c r="G433" s="113" t="s">
        <v>344</v>
      </c>
      <c r="H433" s="113"/>
      <c r="I433" s="114">
        <v>5964.373</v>
      </c>
      <c r="J433" s="109"/>
      <c r="K433" s="110"/>
      <c r="L433" s="115"/>
    </row>
    <row r="434" spans="1:12" ht="30.75">
      <c r="A434" s="104" t="s">
        <v>1075</v>
      </c>
      <c r="B434" s="103"/>
      <c r="C434" s="112" t="s">
        <v>1076</v>
      </c>
      <c r="D434" s="113" t="s">
        <v>323</v>
      </c>
      <c r="E434" s="113" t="s">
        <v>892</v>
      </c>
      <c r="F434" s="113" t="s">
        <v>901</v>
      </c>
      <c r="G434" s="113" t="s">
        <v>344</v>
      </c>
      <c r="H434" s="113" t="s">
        <v>1077</v>
      </c>
      <c r="I434" s="114">
        <v>5964.373</v>
      </c>
      <c r="J434" s="109"/>
      <c r="K434" s="110"/>
      <c r="L434" s="111"/>
    </row>
    <row r="435" spans="1:12" ht="30.75">
      <c r="A435" s="104" t="s">
        <v>905</v>
      </c>
      <c r="B435" s="103"/>
      <c r="C435" s="112" t="s">
        <v>906</v>
      </c>
      <c r="D435" s="113" t="s">
        <v>323</v>
      </c>
      <c r="E435" s="113" t="s">
        <v>892</v>
      </c>
      <c r="F435" s="113" t="s">
        <v>907</v>
      </c>
      <c r="G435" s="113"/>
      <c r="H435" s="113"/>
      <c r="I435" s="114">
        <v>743.7192</v>
      </c>
      <c r="J435" s="109"/>
      <c r="K435" s="110"/>
      <c r="L435" s="111"/>
    </row>
    <row r="436" spans="1:12" ht="15">
      <c r="A436" s="104" t="s">
        <v>345</v>
      </c>
      <c r="B436" s="103"/>
      <c r="C436" s="112" t="s">
        <v>346</v>
      </c>
      <c r="D436" s="113" t="s">
        <v>323</v>
      </c>
      <c r="E436" s="113" t="s">
        <v>892</v>
      </c>
      <c r="F436" s="113" t="s">
        <v>907</v>
      </c>
      <c r="G436" s="113" t="s">
        <v>347</v>
      </c>
      <c r="H436" s="113"/>
      <c r="I436" s="114">
        <v>743.7192</v>
      </c>
      <c r="J436" s="109"/>
      <c r="K436" s="110"/>
      <c r="L436" s="111"/>
    </row>
    <row r="437" spans="1:12" ht="62.25">
      <c r="A437" s="104" t="s">
        <v>348</v>
      </c>
      <c r="B437" s="103"/>
      <c r="C437" s="112" t="s">
        <v>349</v>
      </c>
      <c r="D437" s="113" t="s">
        <v>323</v>
      </c>
      <c r="E437" s="113" t="s">
        <v>892</v>
      </c>
      <c r="F437" s="113" t="s">
        <v>907</v>
      </c>
      <c r="G437" s="113" t="s">
        <v>350</v>
      </c>
      <c r="H437" s="113"/>
      <c r="I437" s="114">
        <v>743.7192</v>
      </c>
      <c r="J437" s="109"/>
      <c r="K437" s="110"/>
      <c r="L437" s="111"/>
    </row>
    <row r="438" spans="1:12" ht="30.75">
      <c r="A438" s="104" t="s">
        <v>1075</v>
      </c>
      <c r="B438" s="103"/>
      <c r="C438" s="112" t="s">
        <v>1076</v>
      </c>
      <c r="D438" s="113" t="s">
        <v>323</v>
      </c>
      <c r="E438" s="113" t="s">
        <v>892</v>
      </c>
      <c r="F438" s="113" t="s">
        <v>907</v>
      </c>
      <c r="G438" s="113" t="s">
        <v>350</v>
      </c>
      <c r="H438" s="113" t="s">
        <v>1077</v>
      </c>
      <c r="I438" s="114">
        <v>743.7192</v>
      </c>
      <c r="J438" s="109"/>
      <c r="K438" s="110"/>
      <c r="L438" s="111"/>
    </row>
    <row r="439" spans="1:12" ht="15">
      <c r="A439" s="104" t="s">
        <v>914</v>
      </c>
      <c r="B439" s="103"/>
      <c r="C439" s="112" t="s">
        <v>915</v>
      </c>
      <c r="D439" s="113" t="s">
        <v>323</v>
      </c>
      <c r="E439" s="113" t="s">
        <v>892</v>
      </c>
      <c r="F439" s="113" t="s">
        <v>916</v>
      </c>
      <c r="G439" s="113"/>
      <c r="H439" s="113"/>
      <c r="I439" s="114">
        <v>178.84120000000001</v>
      </c>
      <c r="J439" s="109"/>
      <c r="K439" s="110"/>
      <c r="L439" s="111"/>
    </row>
    <row r="440" spans="1:12" ht="30.75">
      <c r="A440" s="104" t="s">
        <v>351</v>
      </c>
      <c r="B440" s="103"/>
      <c r="C440" s="112" t="s">
        <v>352</v>
      </c>
      <c r="D440" s="113" t="s">
        <v>323</v>
      </c>
      <c r="E440" s="113" t="s">
        <v>892</v>
      </c>
      <c r="F440" s="113" t="s">
        <v>916</v>
      </c>
      <c r="G440" s="113" t="s">
        <v>353</v>
      </c>
      <c r="H440" s="113"/>
      <c r="I440" s="114">
        <v>178.84120000000001</v>
      </c>
      <c r="J440" s="109"/>
      <c r="K440" s="110"/>
      <c r="L440" s="111"/>
    </row>
    <row r="441" spans="1:12" ht="46.5">
      <c r="A441" s="104" t="s">
        <v>354</v>
      </c>
      <c r="B441" s="103"/>
      <c r="C441" s="112" t="s">
        <v>355</v>
      </c>
      <c r="D441" s="113" t="s">
        <v>323</v>
      </c>
      <c r="E441" s="113" t="s">
        <v>892</v>
      </c>
      <c r="F441" s="113" t="s">
        <v>916</v>
      </c>
      <c r="G441" s="113" t="s">
        <v>356</v>
      </c>
      <c r="H441" s="113"/>
      <c r="I441" s="114">
        <v>178.84120000000001</v>
      </c>
      <c r="J441" s="109"/>
      <c r="K441" s="110"/>
      <c r="L441" s="111"/>
    </row>
    <row r="442" spans="1:12" ht="15">
      <c r="A442" s="104" t="s">
        <v>33</v>
      </c>
      <c r="B442" s="103"/>
      <c r="C442" s="112" t="s">
        <v>34</v>
      </c>
      <c r="D442" s="113" t="s">
        <v>323</v>
      </c>
      <c r="E442" s="113" t="s">
        <v>892</v>
      </c>
      <c r="F442" s="113" t="s">
        <v>916</v>
      </c>
      <c r="G442" s="113" t="s">
        <v>356</v>
      </c>
      <c r="H442" s="113" t="s">
        <v>35</v>
      </c>
      <c r="I442" s="114">
        <v>178.84120000000001</v>
      </c>
      <c r="J442" s="109"/>
      <c r="K442" s="110"/>
      <c r="L442" s="111"/>
    </row>
    <row r="443" spans="1:12" ht="30.75">
      <c r="A443" s="104" t="s">
        <v>151</v>
      </c>
      <c r="B443" s="103"/>
      <c r="C443" s="112" t="s">
        <v>918</v>
      </c>
      <c r="D443" s="113" t="s">
        <v>323</v>
      </c>
      <c r="E443" s="113" t="s">
        <v>898</v>
      </c>
      <c r="F443" s="113"/>
      <c r="G443" s="113"/>
      <c r="H443" s="113"/>
      <c r="I443" s="114">
        <v>261.079</v>
      </c>
      <c r="J443" s="109"/>
      <c r="K443" s="110"/>
      <c r="L443" s="111"/>
    </row>
    <row r="444" spans="1:12" ht="62.25">
      <c r="A444" s="104" t="s">
        <v>920</v>
      </c>
      <c r="B444" s="103"/>
      <c r="C444" s="112" t="s">
        <v>921</v>
      </c>
      <c r="D444" s="113" t="s">
        <v>323</v>
      </c>
      <c r="E444" s="113" t="s">
        <v>898</v>
      </c>
      <c r="F444" s="113" t="s">
        <v>922</v>
      </c>
      <c r="G444" s="113"/>
      <c r="H444" s="113"/>
      <c r="I444" s="114">
        <v>261.079</v>
      </c>
      <c r="J444" s="109"/>
      <c r="K444" s="110"/>
      <c r="L444" s="111"/>
    </row>
    <row r="445" spans="1:12" ht="46.5" customHeight="1">
      <c r="A445" s="104" t="s">
        <v>357</v>
      </c>
      <c r="B445" s="103"/>
      <c r="C445" s="112" t="s">
        <v>358</v>
      </c>
      <c r="D445" s="113" t="s">
        <v>323</v>
      </c>
      <c r="E445" s="113" t="s">
        <v>898</v>
      </c>
      <c r="F445" s="113" t="s">
        <v>922</v>
      </c>
      <c r="G445" s="113" t="s">
        <v>359</v>
      </c>
      <c r="H445" s="113"/>
      <c r="I445" s="114">
        <v>261.079</v>
      </c>
      <c r="J445" s="109"/>
      <c r="K445" s="110"/>
      <c r="L445" s="111"/>
    </row>
    <row r="446" spans="1:12" ht="62.25">
      <c r="A446" s="104" t="s">
        <v>360</v>
      </c>
      <c r="B446" s="103"/>
      <c r="C446" s="112" t="s">
        <v>361</v>
      </c>
      <c r="D446" s="113" t="s">
        <v>323</v>
      </c>
      <c r="E446" s="113" t="s">
        <v>898</v>
      </c>
      <c r="F446" s="113" t="s">
        <v>922</v>
      </c>
      <c r="G446" s="113" t="s">
        <v>362</v>
      </c>
      <c r="H446" s="113"/>
      <c r="I446" s="114">
        <v>261.079</v>
      </c>
      <c r="J446" s="109"/>
      <c r="K446" s="110"/>
      <c r="L446" s="111"/>
    </row>
    <row r="447" spans="1:12" ht="30.75">
      <c r="A447" s="104" t="s">
        <v>1075</v>
      </c>
      <c r="B447" s="103"/>
      <c r="C447" s="112" t="s">
        <v>1076</v>
      </c>
      <c r="D447" s="113" t="s">
        <v>323</v>
      </c>
      <c r="E447" s="113" t="s">
        <v>898</v>
      </c>
      <c r="F447" s="113" t="s">
        <v>922</v>
      </c>
      <c r="G447" s="113" t="s">
        <v>362</v>
      </c>
      <c r="H447" s="113" t="s">
        <v>1077</v>
      </c>
      <c r="I447" s="114">
        <v>261.079</v>
      </c>
      <c r="J447" s="109"/>
      <c r="K447" s="110"/>
      <c r="L447" s="111"/>
    </row>
    <row r="448" spans="1:12" ht="15">
      <c r="A448" s="104" t="s">
        <v>166</v>
      </c>
      <c r="B448" s="103"/>
      <c r="C448" s="112" t="s">
        <v>924</v>
      </c>
      <c r="D448" s="113" t="s">
        <v>323</v>
      </c>
      <c r="E448" s="113" t="s">
        <v>901</v>
      </c>
      <c r="F448" s="113"/>
      <c r="G448" s="113"/>
      <c r="H448" s="113"/>
      <c r="I448" s="114">
        <v>6393.9602</v>
      </c>
      <c r="J448" s="109"/>
      <c r="K448" s="110"/>
      <c r="L448" s="111"/>
    </row>
    <row r="449" spans="1:12" ht="30.75">
      <c r="A449" s="104" t="s">
        <v>911</v>
      </c>
      <c r="B449" s="103"/>
      <c r="C449" s="112" t="s">
        <v>928</v>
      </c>
      <c r="D449" s="113" t="s">
        <v>323</v>
      </c>
      <c r="E449" s="113" t="s">
        <v>901</v>
      </c>
      <c r="F449" s="113" t="s">
        <v>913</v>
      </c>
      <c r="G449" s="113"/>
      <c r="H449" s="113"/>
      <c r="I449" s="114">
        <v>6393.9602</v>
      </c>
      <c r="J449" s="109"/>
      <c r="K449" s="110"/>
      <c r="L449" s="111"/>
    </row>
    <row r="450" spans="1:12" ht="46.5">
      <c r="A450" s="104" t="s">
        <v>50</v>
      </c>
      <c r="B450" s="103"/>
      <c r="C450" s="112" t="s">
        <v>51</v>
      </c>
      <c r="D450" s="113" t="s">
        <v>323</v>
      </c>
      <c r="E450" s="113" t="s">
        <v>901</v>
      </c>
      <c r="F450" s="113" t="s">
        <v>913</v>
      </c>
      <c r="G450" s="113" t="s">
        <v>52</v>
      </c>
      <c r="H450" s="113"/>
      <c r="I450" s="114">
        <v>1142</v>
      </c>
      <c r="J450" s="109"/>
      <c r="K450" s="110"/>
      <c r="L450" s="111"/>
    </row>
    <row r="451" spans="1:12" ht="108.75">
      <c r="A451" s="104" t="s">
        <v>53</v>
      </c>
      <c r="B451" s="103"/>
      <c r="C451" s="112" t="s">
        <v>54</v>
      </c>
      <c r="D451" s="113" t="s">
        <v>323</v>
      </c>
      <c r="E451" s="113" t="s">
        <v>901</v>
      </c>
      <c r="F451" s="113" t="s">
        <v>913</v>
      </c>
      <c r="G451" s="113" t="s">
        <v>55</v>
      </c>
      <c r="H451" s="113"/>
      <c r="I451" s="114">
        <v>1142</v>
      </c>
      <c r="J451" s="109"/>
      <c r="K451" s="110"/>
      <c r="L451" s="111"/>
    </row>
    <row r="452" spans="1:12" ht="62.25">
      <c r="A452" s="104" t="s">
        <v>56</v>
      </c>
      <c r="B452" s="103"/>
      <c r="C452" s="112" t="s">
        <v>57</v>
      </c>
      <c r="D452" s="113" t="s">
        <v>323</v>
      </c>
      <c r="E452" s="113" t="s">
        <v>901</v>
      </c>
      <c r="F452" s="113" t="s">
        <v>913</v>
      </c>
      <c r="G452" s="113" t="s">
        <v>58</v>
      </c>
      <c r="H452" s="113"/>
      <c r="I452" s="114">
        <v>1142</v>
      </c>
      <c r="J452" s="109"/>
      <c r="K452" s="110"/>
      <c r="L452" s="115"/>
    </row>
    <row r="453" spans="1:12" ht="15">
      <c r="A453" s="104" t="s">
        <v>59</v>
      </c>
      <c r="B453" s="103"/>
      <c r="C453" s="112" t="s">
        <v>60</v>
      </c>
      <c r="D453" s="113" t="s">
        <v>323</v>
      </c>
      <c r="E453" s="113" t="s">
        <v>901</v>
      </c>
      <c r="F453" s="113" t="s">
        <v>913</v>
      </c>
      <c r="G453" s="113" t="s">
        <v>58</v>
      </c>
      <c r="H453" s="113" t="s">
        <v>61</v>
      </c>
      <c r="I453" s="114">
        <v>1142</v>
      </c>
      <c r="J453" s="109"/>
      <c r="K453" s="110"/>
      <c r="L453" s="111"/>
    </row>
    <row r="454" spans="1:12" ht="30.75">
      <c r="A454" s="104" t="s">
        <v>176</v>
      </c>
      <c r="B454" s="103"/>
      <c r="C454" s="112" t="s">
        <v>177</v>
      </c>
      <c r="D454" s="113" t="s">
        <v>323</v>
      </c>
      <c r="E454" s="113" t="s">
        <v>901</v>
      </c>
      <c r="F454" s="113" t="s">
        <v>913</v>
      </c>
      <c r="G454" s="113" t="s">
        <v>178</v>
      </c>
      <c r="H454" s="113"/>
      <c r="I454" s="114">
        <v>900</v>
      </c>
      <c r="J454" s="109"/>
      <c r="K454" s="110"/>
      <c r="L454" s="111"/>
    </row>
    <row r="455" spans="1:12" ht="30.75">
      <c r="A455" s="104" t="s">
        <v>297</v>
      </c>
      <c r="B455" s="103"/>
      <c r="C455" s="112" t="s">
        <v>298</v>
      </c>
      <c r="D455" s="113" t="s">
        <v>323</v>
      </c>
      <c r="E455" s="113" t="s">
        <v>901</v>
      </c>
      <c r="F455" s="113" t="s">
        <v>913</v>
      </c>
      <c r="G455" s="113" t="s">
        <v>299</v>
      </c>
      <c r="H455" s="113"/>
      <c r="I455" s="114">
        <v>900</v>
      </c>
      <c r="J455" s="109"/>
      <c r="K455" s="110"/>
      <c r="L455" s="111"/>
    </row>
    <row r="456" spans="1:12" ht="30.75">
      <c r="A456" s="104" t="s">
        <v>1075</v>
      </c>
      <c r="B456" s="103"/>
      <c r="C456" s="112" t="s">
        <v>1076</v>
      </c>
      <c r="D456" s="113" t="s">
        <v>323</v>
      </c>
      <c r="E456" s="113" t="s">
        <v>901</v>
      </c>
      <c r="F456" s="113" t="s">
        <v>913</v>
      </c>
      <c r="G456" s="113" t="s">
        <v>299</v>
      </c>
      <c r="H456" s="113" t="s">
        <v>1077</v>
      </c>
      <c r="I456" s="114">
        <v>900</v>
      </c>
      <c r="J456" s="109"/>
      <c r="K456" s="110"/>
      <c r="L456" s="111"/>
    </row>
    <row r="457" spans="1:12" ht="15">
      <c r="A457" s="104" t="s">
        <v>363</v>
      </c>
      <c r="B457" s="103"/>
      <c r="C457" s="112" t="s">
        <v>364</v>
      </c>
      <c r="D457" s="113" t="s">
        <v>323</v>
      </c>
      <c r="E457" s="113" t="s">
        <v>901</v>
      </c>
      <c r="F457" s="113" t="s">
        <v>913</v>
      </c>
      <c r="G457" s="113" t="s">
        <v>365</v>
      </c>
      <c r="H457" s="113"/>
      <c r="I457" s="114">
        <v>2572.393</v>
      </c>
      <c r="J457" s="109"/>
      <c r="K457" s="110"/>
      <c r="L457" s="111"/>
    </row>
    <row r="458" spans="1:12" ht="62.25">
      <c r="A458" s="104" t="s">
        <v>366</v>
      </c>
      <c r="B458" s="103"/>
      <c r="C458" s="112" t="s">
        <v>367</v>
      </c>
      <c r="D458" s="113" t="s">
        <v>323</v>
      </c>
      <c r="E458" s="113" t="s">
        <v>901</v>
      </c>
      <c r="F458" s="113" t="s">
        <v>913</v>
      </c>
      <c r="G458" s="113" t="s">
        <v>368</v>
      </c>
      <c r="H458" s="113"/>
      <c r="I458" s="114">
        <v>2572.393</v>
      </c>
      <c r="J458" s="109"/>
      <c r="K458" s="110"/>
      <c r="L458" s="111"/>
    </row>
    <row r="459" spans="1:12" ht="78">
      <c r="A459" s="104" t="s">
        <v>369</v>
      </c>
      <c r="B459" s="103"/>
      <c r="C459" s="112" t="s">
        <v>370</v>
      </c>
      <c r="D459" s="113" t="s">
        <v>323</v>
      </c>
      <c r="E459" s="113" t="s">
        <v>901</v>
      </c>
      <c r="F459" s="113" t="s">
        <v>913</v>
      </c>
      <c r="G459" s="113" t="s">
        <v>371</v>
      </c>
      <c r="H459" s="113"/>
      <c r="I459" s="114">
        <v>2450.8925</v>
      </c>
      <c r="J459" s="109"/>
      <c r="K459" s="110"/>
      <c r="L459" s="115"/>
    </row>
    <row r="460" spans="1:12" ht="15">
      <c r="A460" s="104" t="s">
        <v>173</v>
      </c>
      <c r="B460" s="103"/>
      <c r="C460" s="112" t="s">
        <v>174</v>
      </c>
      <c r="D460" s="113" t="s">
        <v>323</v>
      </c>
      <c r="E460" s="113" t="s">
        <v>901</v>
      </c>
      <c r="F460" s="113" t="s">
        <v>913</v>
      </c>
      <c r="G460" s="113" t="s">
        <v>371</v>
      </c>
      <c r="H460" s="113" t="s">
        <v>175</v>
      </c>
      <c r="I460" s="114">
        <v>2450.8925</v>
      </c>
      <c r="J460" s="109"/>
      <c r="K460" s="110"/>
      <c r="L460" s="111"/>
    </row>
    <row r="461" spans="1:12" ht="61.5" customHeight="1">
      <c r="A461" s="104" t="s">
        <v>372</v>
      </c>
      <c r="B461" s="103"/>
      <c r="C461" s="112" t="s">
        <v>373</v>
      </c>
      <c r="D461" s="113" t="s">
        <v>323</v>
      </c>
      <c r="E461" s="113" t="s">
        <v>901</v>
      </c>
      <c r="F461" s="113" t="s">
        <v>913</v>
      </c>
      <c r="G461" s="113" t="s">
        <v>374</v>
      </c>
      <c r="H461" s="113"/>
      <c r="I461" s="114">
        <v>121.5005</v>
      </c>
      <c r="J461" s="109"/>
      <c r="K461" s="110"/>
      <c r="L461" s="115"/>
    </row>
    <row r="462" spans="1:12" ht="15">
      <c r="A462" s="104" t="s">
        <v>173</v>
      </c>
      <c r="B462" s="103"/>
      <c r="C462" s="112" t="s">
        <v>174</v>
      </c>
      <c r="D462" s="113" t="s">
        <v>323</v>
      </c>
      <c r="E462" s="113" t="s">
        <v>901</v>
      </c>
      <c r="F462" s="113" t="s">
        <v>913</v>
      </c>
      <c r="G462" s="113" t="s">
        <v>374</v>
      </c>
      <c r="H462" s="113" t="s">
        <v>175</v>
      </c>
      <c r="I462" s="114">
        <v>121.5005</v>
      </c>
      <c r="J462" s="109"/>
      <c r="K462" s="110"/>
      <c r="L462" s="111"/>
    </row>
    <row r="463" spans="1:12" ht="15">
      <c r="A463" s="104" t="s">
        <v>79</v>
      </c>
      <c r="B463" s="103"/>
      <c r="C463" s="112" t="s">
        <v>80</v>
      </c>
      <c r="D463" s="113" t="s">
        <v>323</v>
      </c>
      <c r="E463" s="113" t="s">
        <v>901</v>
      </c>
      <c r="F463" s="113" t="s">
        <v>913</v>
      </c>
      <c r="G463" s="113" t="s">
        <v>81</v>
      </c>
      <c r="H463" s="113"/>
      <c r="I463" s="114">
        <v>500</v>
      </c>
      <c r="J463" s="109"/>
      <c r="K463" s="110"/>
      <c r="L463" s="111"/>
    </row>
    <row r="464" spans="1:12" ht="78" customHeight="1">
      <c r="A464" s="104" t="s">
        <v>375</v>
      </c>
      <c r="B464" s="103"/>
      <c r="C464" s="112" t="s">
        <v>376</v>
      </c>
      <c r="D464" s="113" t="s">
        <v>323</v>
      </c>
      <c r="E464" s="113" t="s">
        <v>901</v>
      </c>
      <c r="F464" s="113" t="s">
        <v>913</v>
      </c>
      <c r="G464" s="113" t="s">
        <v>377</v>
      </c>
      <c r="H464" s="113"/>
      <c r="I464" s="114">
        <v>500</v>
      </c>
      <c r="J464" s="109"/>
      <c r="K464" s="110"/>
      <c r="L464" s="111"/>
    </row>
    <row r="465" spans="1:12" ht="15">
      <c r="A465" s="104" t="s">
        <v>173</v>
      </c>
      <c r="B465" s="103"/>
      <c r="C465" s="112" t="s">
        <v>174</v>
      </c>
      <c r="D465" s="113" t="s">
        <v>323</v>
      </c>
      <c r="E465" s="113" t="s">
        <v>901</v>
      </c>
      <c r="F465" s="113" t="s">
        <v>913</v>
      </c>
      <c r="G465" s="113" t="s">
        <v>377</v>
      </c>
      <c r="H465" s="113" t="s">
        <v>175</v>
      </c>
      <c r="I465" s="114">
        <v>500</v>
      </c>
      <c r="J465" s="109"/>
      <c r="K465" s="110"/>
      <c r="L465" s="111"/>
    </row>
    <row r="466" spans="1:12" ht="30.75">
      <c r="A466" s="104" t="s">
        <v>1060</v>
      </c>
      <c r="B466" s="103"/>
      <c r="C466" s="112" t="s">
        <v>1061</v>
      </c>
      <c r="D466" s="113" t="s">
        <v>323</v>
      </c>
      <c r="E466" s="113" t="s">
        <v>901</v>
      </c>
      <c r="F466" s="113" t="s">
        <v>913</v>
      </c>
      <c r="G466" s="113" t="s">
        <v>1062</v>
      </c>
      <c r="H466" s="113"/>
      <c r="I466" s="114">
        <v>1279.5672</v>
      </c>
      <c r="J466" s="109"/>
      <c r="K466" s="110"/>
      <c r="L466" s="111"/>
    </row>
    <row r="467" spans="1:12" ht="62.25">
      <c r="A467" s="104" t="s">
        <v>378</v>
      </c>
      <c r="B467" s="103"/>
      <c r="C467" s="112" t="s">
        <v>379</v>
      </c>
      <c r="D467" s="113" t="s">
        <v>323</v>
      </c>
      <c r="E467" s="113" t="s">
        <v>901</v>
      </c>
      <c r="F467" s="113" t="s">
        <v>913</v>
      </c>
      <c r="G467" s="113" t="s">
        <v>380</v>
      </c>
      <c r="H467" s="113"/>
      <c r="I467" s="114">
        <v>1279.5672</v>
      </c>
      <c r="J467" s="109"/>
      <c r="K467" s="110"/>
      <c r="L467" s="111"/>
    </row>
    <row r="468" spans="1:12" ht="15">
      <c r="A468" s="104" t="s">
        <v>173</v>
      </c>
      <c r="B468" s="103"/>
      <c r="C468" s="112" t="s">
        <v>174</v>
      </c>
      <c r="D468" s="113" t="s">
        <v>323</v>
      </c>
      <c r="E468" s="113" t="s">
        <v>901</v>
      </c>
      <c r="F468" s="113" t="s">
        <v>913</v>
      </c>
      <c r="G468" s="113" t="s">
        <v>380</v>
      </c>
      <c r="H468" s="113" t="s">
        <v>175</v>
      </c>
      <c r="I468" s="114">
        <v>1279.5672</v>
      </c>
      <c r="J468" s="109"/>
      <c r="K468" s="110"/>
      <c r="L468" s="111"/>
    </row>
    <row r="469" spans="1:12" ht="15">
      <c r="A469" s="104" t="s">
        <v>185</v>
      </c>
      <c r="B469" s="103"/>
      <c r="C469" s="112" t="s">
        <v>930</v>
      </c>
      <c r="D469" s="113" t="s">
        <v>323</v>
      </c>
      <c r="E469" s="113" t="s">
        <v>931</v>
      </c>
      <c r="F469" s="113"/>
      <c r="G469" s="113"/>
      <c r="H469" s="113"/>
      <c r="I469" s="114">
        <v>203764.7598</v>
      </c>
      <c r="J469" s="109"/>
      <c r="K469" s="110"/>
      <c r="L469" s="111"/>
    </row>
    <row r="470" spans="1:12" ht="15">
      <c r="A470" s="104" t="s">
        <v>932</v>
      </c>
      <c r="B470" s="103"/>
      <c r="C470" s="112" t="s">
        <v>933</v>
      </c>
      <c r="D470" s="113" t="s">
        <v>323</v>
      </c>
      <c r="E470" s="113" t="s">
        <v>931</v>
      </c>
      <c r="F470" s="113" t="s">
        <v>892</v>
      </c>
      <c r="G470" s="113"/>
      <c r="H470" s="113"/>
      <c r="I470" s="114">
        <v>187068.0278</v>
      </c>
      <c r="J470" s="109"/>
      <c r="K470" s="110"/>
      <c r="L470" s="111"/>
    </row>
    <row r="471" spans="1:12" ht="46.5">
      <c r="A471" s="104" t="s">
        <v>50</v>
      </c>
      <c r="B471" s="103"/>
      <c r="C471" s="112" t="s">
        <v>51</v>
      </c>
      <c r="D471" s="113" t="s">
        <v>323</v>
      </c>
      <c r="E471" s="113" t="s">
        <v>931</v>
      </c>
      <c r="F471" s="113" t="s">
        <v>892</v>
      </c>
      <c r="G471" s="113" t="s">
        <v>52</v>
      </c>
      <c r="H471" s="113"/>
      <c r="I471" s="114">
        <v>1339.6123</v>
      </c>
      <c r="J471" s="109"/>
      <c r="K471" s="110"/>
      <c r="L471" s="111"/>
    </row>
    <row r="472" spans="1:12" ht="108.75">
      <c r="A472" s="104" t="s">
        <v>53</v>
      </c>
      <c r="B472" s="103"/>
      <c r="C472" s="112" t="s">
        <v>54</v>
      </c>
      <c r="D472" s="113" t="s">
        <v>323</v>
      </c>
      <c r="E472" s="113" t="s">
        <v>931</v>
      </c>
      <c r="F472" s="113" t="s">
        <v>892</v>
      </c>
      <c r="G472" s="113" t="s">
        <v>55</v>
      </c>
      <c r="H472" s="113"/>
      <c r="I472" s="114">
        <v>1339.6123</v>
      </c>
      <c r="J472" s="109"/>
      <c r="K472" s="110"/>
      <c r="L472" s="111"/>
    </row>
    <row r="473" spans="1:12" ht="62.25">
      <c r="A473" s="104" t="s">
        <v>56</v>
      </c>
      <c r="B473" s="103"/>
      <c r="C473" s="112" t="s">
        <v>57</v>
      </c>
      <c r="D473" s="113" t="s">
        <v>323</v>
      </c>
      <c r="E473" s="113" t="s">
        <v>931</v>
      </c>
      <c r="F473" s="113" t="s">
        <v>892</v>
      </c>
      <c r="G473" s="113" t="s">
        <v>58</v>
      </c>
      <c r="H473" s="113"/>
      <c r="I473" s="114">
        <v>1339.6123</v>
      </c>
      <c r="J473" s="109"/>
      <c r="K473" s="110"/>
      <c r="L473" s="115"/>
    </row>
    <row r="474" spans="1:12" ht="15">
      <c r="A474" s="104" t="s">
        <v>59</v>
      </c>
      <c r="B474" s="103"/>
      <c r="C474" s="112" t="s">
        <v>60</v>
      </c>
      <c r="D474" s="113" t="s">
        <v>323</v>
      </c>
      <c r="E474" s="113" t="s">
        <v>931</v>
      </c>
      <c r="F474" s="113" t="s">
        <v>892</v>
      </c>
      <c r="G474" s="113" t="s">
        <v>58</v>
      </c>
      <c r="H474" s="113" t="s">
        <v>61</v>
      </c>
      <c r="I474" s="114">
        <v>1339.6123</v>
      </c>
      <c r="J474" s="109"/>
      <c r="K474" s="110"/>
      <c r="L474" s="111"/>
    </row>
    <row r="475" spans="1:12" ht="15">
      <c r="A475" s="104" t="s">
        <v>205</v>
      </c>
      <c r="B475" s="103"/>
      <c r="C475" s="112" t="s">
        <v>206</v>
      </c>
      <c r="D475" s="113" t="s">
        <v>323</v>
      </c>
      <c r="E475" s="113" t="s">
        <v>931</v>
      </c>
      <c r="F475" s="113" t="s">
        <v>892</v>
      </c>
      <c r="G475" s="113" t="s">
        <v>207</v>
      </c>
      <c r="H475" s="113"/>
      <c r="I475" s="114">
        <v>36.629599999999996</v>
      </c>
      <c r="J475" s="109"/>
      <c r="K475" s="110"/>
      <c r="L475" s="111"/>
    </row>
    <row r="476" spans="1:12" ht="30.75">
      <c r="A476" s="104" t="s">
        <v>214</v>
      </c>
      <c r="B476" s="103"/>
      <c r="C476" s="112" t="s">
        <v>215</v>
      </c>
      <c r="D476" s="113" t="s">
        <v>323</v>
      </c>
      <c r="E476" s="113" t="s">
        <v>931</v>
      </c>
      <c r="F476" s="113" t="s">
        <v>892</v>
      </c>
      <c r="G476" s="113" t="s">
        <v>216</v>
      </c>
      <c r="H476" s="113"/>
      <c r="I476" s="114">
        <v>36.629599999999996</v>
      </c>
      <c r="J476" s="109"/>
      <c r="K476" s="110"/>
      <c r="L476" s="111"/>
    </row>
    <row r="477" spans="1:12" ht="30.75">
      <c r="A477" s="104" t="s">
        <v>1075</v>
      </c>
      <c r="B477" s="103"/>
      <c r="C477" s="112" t="s">
        <v>1076</v>
      </c>
      <c r="D477" s="113" t="s">
        <v>323</v>
      </c>
      <c r="E477" s="113" t="s">
        <v>931</v>
      </c>
      <c r="F477" s="113" t="s">
        <v>892</v>
      </c>
      <c r="G477" s="113" t="s">
        <v>216</v>
      </c>
      <c r="H477" s="113" t="s">
        <v>1077</v>
      </c>
      <c r="I477" s="114">
        <v>36.629599999999996</v>
      </c>
      <c r="J477" s="109"/>
      <c r="K477" s="110"/>
      <c r="L477" s="111"/>
    </row>
    <row r="478" spans="1:12" ht="76.5" customHeight="1">
      <c r="A478" s="104" t="s">
        <v>1048</v>
      </c>
      <c r="B478" s="103"/>
      <c r="C478" s="112" t="s">
        <v>1049</v>
      </c>
      <c r="D478" s="113" t="s">
        <v>323</v>
      </c>
      <c r="E478" s="113" t="s">
        <v>931</v>
      </c>
      <c r="F478" s="113" t="s">
        <v>892</v>
      </c>
      <c r="G478" s="113" t="s">
        <v>1050</v>
      </c>
      <c r="H478" s="113"/>
      <c r="I478" s="114">
        <v>36733.605899999995</v>
      </c>
      <c r="J478" s="109"/>
      <c r="K478" s="110"/>
      <c r="L478" s="111"/>
    </row>
    <row r="479" spans="1:12" ht="93">
      <c r="A479" s="104" t="s">
        <v>381</v>
      </c>
      <c r="B479" s="103"/>
      <c r="C479" s="112" t="s">
        <v>382</v>
      </c>
      <c r="D479" s="113" t="s">
        <v>323</v>
      </c>
      <c r="E479" s="113" t="s">
        <v>931</v>
      </c>
      <c r="F479" s="113" t="s">
        <v>892</v>
      </c>
      <c r="G479" s="113" t="s">
        <v>383</v>
      </c>
      <c r="H479" s="113"/>
      <c r="I479" s="114">
        <v>36733.605899999995</v>
      </c>
      <c r="J479" s="109"/>
      <c r="K479" s="110"/>
      <c r="L479" s="115"/>
    </row>
    <row r="480" spans="1:12" ht="15">
      <c r="A480" s="104" t="s">
        <v>59</v>
      </c>
      <c r="B480" s="103"/>
      <c r="C480" s="112" t="s">
        <v>60</v>
      </c>
      <c r="D480" s="113" t="s">
        <v>323</v>
      </c>
      <c r="E480" s="113" t="s">
        <v>931</v>
      </c>
      <c r="F480" s="113" t="s">
        <v>892</v>
      </c>
      <c r="G480" s="113" t="s">
        <v>383</v>
      </c>
      <c r="H480" s="113" t="s">
        <v>61</v>
      </c>
      <c r="I480" s="114">
        <v>36733.605899999995</v>
      </c>
      <c r="J480" s="109"/>
      <c r="K480" s="110"/>
      <c r="L480" s="111"/>
    </row>
    <row r="481" spans="1:12" ht="30.75">
      <c r="A481" s="104" t="s">
        <v>1060</v>
      </c>
      <c r="B481" s="103"/>
      <c r="C481" s="112" t="s">
        <v>1061</v>
      </c>
      <c r="D481" s="113" t="s">
        <v>323</v>
      </c>
      <c r="E481" s="113" t="s">
        <v>931</v>
      </c>
      <c r="F481" s="113" t="s">
        <v>892</v>
      </c>
      <c r="G481" s="113" t="s">
        <v>1062</v>
      </c>
      <c r="H481" s="113"/>
      <c r="I481" s="114">
        <v>148958.18</v>
      </c>
      <c r="J481" s="109"/>
      <c r="K481" s="110"/>
      <c r="L481" s="111"/>
    </row>
    <row r="482" spans="1:12" ht="156">
      <c r="A482" s="104" t="s">
        <v>384</v>
      </c>
      <c r="B482" s="103"/>
      <c r="C482" s="112" t="s">
        <v>385</v>
      </c>
      <c r="D482" s="113" t="s">
        <v>323</v>
      </c>
      <c r="E482" s="113" t="s">
        <v>931</v>
      </c>
      <c r="F482" s="113" t="s">
        <v>892</v>
      </c>
      <c r="G482" s="113" t="s">
        <v>386</v>
      </c>
      <c r="H482" s="113"/>
      <c r="I482" s="114">
        <v>148958.18</v>
      </c>
      <c r="J482" s="109"/>
      <c r="K482" s="110"/>
      <c r="L482" s="111"/>
    </row>
    <row r="483" spans="1:12" ht="15">
      <c r="A483" s="104" t="s">
        <v>59</v>
      </c>
      <c r="B483" s="103"/>
      <c r="C483" s="112" t="s">
        <v>60</v>
      </c>
      <c r="D483" s="113" t="s">
        <v>323</v>
      </c>
      <c r="E483" s="113" t="s">
        <v>931</v>
      </c>
      <c r="F483" s="113" t="s">
        <v>892</v>
      </c>
      <c r="G483" s="113" t="s">
        <v>386</v>
      </c>
      <c r="H483" s="113" t="s">
        <v>61</v>
      </c>
      <c r="I483" s="114">
        <v>148958.18</v>
      </c>
      <c r="J483" s="109"/>
      <c r="K483" s="110"/>
      <c r="L483" s="111"/>
    </row>
    <row r="484" spans="1:12" ht="15">
      <c r="A484" s="104" t="s">
        <v>893</v>
      </c>
      <c r="B484" s="103"/>
      <c r="C484" s="112" t="s">
        <v>934</v>
      </c>
      <c r="D484" s="113" t="s">
        <v>323</v>
      </c>
      <c r="E484" s="113" t="s">
        <v>931</v>
      </c>
      <c r="F484" s="113" t="s">
        <v>895</v>
      </c>
      <c r="G484" s="113"/>
      <c r="H484" s="113"/>
      <c r="I484" s="114">
        <v>8032.4096</v>
      </c>
      <c r="J484" s="109"/>
      <c r="K484" s="110"/>
      <c r="L484" s="111"/>
    </row>
    <row r="485" spans="1:12" ht="46.5">
      <c r="A485" s="104" t="s">
        <v>50</v>
      </c>
      <c r="B485" s="103"/>
      <c r="C485" s="112" t="s">
        <v>51</v>
      </c>
      <c r="D485" s="113" t="s">
        <v>323</v>
      </c>
      <c r="E485" s="113" t="s">
        <v>931</v>
      </c>
      <c r="F485" s="113" t="s">
        <v>895</v>
      </c>
      <c r="G485" s="113" t="s">
        <v>52</v>
      </c>
      <c r="H485" s="113"/>
      <c r="I485" s="114">
        <v>8032.4096</v>
      </c>
      <c r="J485" s="109"/>
      <c r="K485" s="110"/>
      <c r="L485" s="111"/>
    </row>
    <row r="486" spans="1:12" ht="108.75">
      <c r="A486" s="104" t="s">
        <v>53</v>
      </c>
      <c r="B486" s="103"/>
      <c r="C486" s="112" t="s">
        <v>54</v>
      </c>
      <c r="D486" s="113" t="s">
        <v>323</v>
      </c>
      <c r="E486" s="113" t="s">
        <v>931</v>
      </c>
      <c r="F486" s="113" t="s">
        <v>895</v>
      </c>
      <c r="G486" s="113" t="s">
        <v>55</v>
      </c>
      <c r="H486" s="113"/>
      <c r="I486" s="114">
        <v>8032.4096</v>
      </c>
      <c r="J486" s="109"/>
      <c r="K486" s="110"/>
      <c r="L486" s="111"/>
    </row>
    <row r="487" spans="1:12" ht="62.25">
      <c r="A487" s="104" t="s">
        <v>56</v>
      </c>
      <c r="B487" s="103"/>
      <c r="C487" s="112" t="s">
        <v>57</v>
      </c>
      <c r="D487" s="113" t="s">
        <v>323</v>
      </c>
      <c r="E487" s="113" t="s">
        <v>931</v>
      </c>
      <c r="F487" s="113" t="s">
        <v>895</v>
      </c>
      <c r="G487" s="113" t="s">
        <v>58</v>
      </c>
      <c r="H487" s="113"/>
      <c r="I487" s="114">
        <v>8032.4096</v>
      </c>
      <c r="J487" s="109"/>
      <c r="K487" s="110"/>
      <c r="L487" s="115"/>
    </row>
    <row r="488" spans="1:12" ht="15">
      <c r="A488" s="104" t="s">
        <v>59</v>
      </c>
      <c r="B488" s="103"/>
      <c r="C488" s="112" t="s">
        <v>60</v>
      </c>
      <c r="D488" s="113" t="s">
        <v>323</v>
      </c>
      <c r="E488" s="113" t="s">
        <v>931</v>
      </c>
      <c r="F488" s="113" t="s">
        <v>895</v>
      </c>
      <c r="G488" s="113" t="s">
        <v>58</v>
      </c>
      <c r="H488" s="113" t="s">
        <v>61</v>
      </c>
      <c r="I488" s="114">
        <v>8032.4096</v>
      </c>
      <c r="J488" s="109"/>
      <c r="K488" s="110"/>
      <c r="L488" s="111"/>
    </row>
    <row r="489" spans="1:12" ht="15">
      <c r="A489" s="104" t="s">
        <v>896</v>
      </c>
      <c r="B489" s="103"/>
      <c r="C489" s="112" t="s">
        <v>935</v>
      </c>
      <c r="D489" s="113" t="s">
        <v>323</v>
      </c>
      <c r="E489" s="113" t="s">
        <v>931</v>
      </c>
      <c r="F489" s="113" t="s">
        <v>898</v>
      </c>
      <c r="G489" s="113"/>
      <c r="H489" s="113"/>
      <c r="I489" s="114">
        <v>7566.3243</v>
      </c>
      <c r="J489" s="109"/>
      <c r="K489" s="110"/>
      <c r="L489" s="111"/>
    </row>
    <row r="490" spans="1:12" ht="46.5">
      <c r="A490" s="104" t="s">
        <v>288</v>
      </c>
      <c r="B490" s="103"/>
      <c r="C490" s="112" t="s">
        <v>289</v>
      </c>
      <c r="D490" s="113" t="s">
        <v>323</v>
      </c>
      <c r="E490" s="113" t="s">
        <v>931</v>
      </c>
      <c r="F490" s="113" t="s">
        <v>898</v>
      </c>
      <c r="G490" s="113" t="s">
        <v>290</v>
      </c>
      <c r="H490" s="113"/>
      <c r="I490" s="114">
        <v>50</v>
      </c>
      <c r="J490" s="109"/>
      <c r="K490" s="110"/>
      <c r="L490" s="111"/>
    </row>
    <row r="491" spans="1:12" ht="30.75">
      <c r="A491" s="104" t="s">
        <v>291</v>
      </c>
      <c r="B491" s="103"/>
      <c r="C491" s="112" t="s">
        <v>292</v>
      </c>
      <c r="D491" s="113" t="s">
        <v>323</v>
      </c>
      <c r="E491" s="113" t="s">
        <v>931</v>
      </c>
      <c r="F491" s="113" t="s">
        <v>898</v>
      </c>
      <c r="G491" s="113" t="s">
        <v>293</v>
      </c>
      <c r="H491" s="113"/>
      <c r="I491" s="114">
        <v>50</v>
      </c>
      <c r="J491" s="109"/>
      <c r="K491" s="110"/>
      <c r="L491" s="111"/>
    </row>
    <row r="492" spans="1:12" ht="30.75">
      <c r="A492" s="104" t="s">
        <v>294</v>
      </c>
      <c r="B492" s="103"/>
      <c r="C492" s="112" t="s">
        <v>295</v>
      </c>
      <c r="D492" s="113" t="s">
        <v>323</v>
      </c>
      <c r="E492" s="113" t="s">
        <v>931</v>
      </c>
      <c r="F492" s="113" t="s">
        <v>898</v>
      </c>
      <c r="G492" s="113" t="s">
        <v>296</v>
      </c>
      <c r="H492" s="113"/>
      <c r="I492" s="114">
        <v>50</v>
      </c>
      <c r="J492" s="109"/>
      <c r="K492" s="110"/>
      <c r="L492" s="115"/>
    </row>
    <row r="493" spans="1:12" ht="15">
      <c r="A493" s="104" t="s">
        <v>33</v>
      </c>
      <c r="B493" s="103"/>
      <c r="C493" s="112" t="s">
        <v>34</v>
      </c>
      <c r="D493" s="113" t="s">
        <v>323</v>
      </c>
      <c r="E493" s="113" t="s">
        <v>931</v>
      </c>
      <c r="F493" s="113" t="s">
        <v>898</v>
      </c>
      <c r="G493" s="113" t="s">
        <v>296</v>
      </c>
      <c r="H493" s="113" t="s">
        <v>35</v>
      </c>
      <c r="I493" s="114">
        <v>50</v>
      </c>
      <c r="J493" s="109"/>
      <c r="K493" s="110"/>
      <c r="L493" s="111"/>
    </row>
    <row r="494" spans="1:12" ht="15">
      <c r="A494" s="104" t="s">
        <v>241</v>
      </c>
      <c r="B494" s="103"/>
      <c r="C494" s="112" t="s">
        <v>935</v>
      </c>
      <c r="D494" s="113" t="s">
        <v>323</v>
      </c>
      <c r="E494" s="113" t="s">
        <v>931</v>
      </c>
      <c r="F494" s="113" t="s">
        <v>898</v>
      </c>
      <c r="G494" s="113" t="s">
        <v>242</v>
      </c>
      <c r="H494" s="113"/>
      <c r="I494" s="114">
        <v>7516.3243</v>
      </c>
      <c r="J494" s="109"/>
      <c r="K494" s="110"/>
      <c r="L494" s="111"/>
    </row>
    <row r="495" spans="1:12" ht="78">
      <c r="A495" s="104" t="s">
        <v>246</v>
      </c>
      <c r="B495" s="103"/>
      <c r="C495" s="112" t="s">
        <v>247</v>
      </c>
      <c r="D495" s="113" t="s">
        <v>323</v>
      </c>
      <c r="E495" s="113" t="s">
        <v>931</v>
      </c>
      <c r="F495" s="113" t="s">
        <v>898</v>
      </c>
      <c r="G495" s="113" t="s">
        <v>248</v>
      </c>
      <c r="H495" s="113"/>
      <c r="I495" s="114">
        <v>7453.1825</v>
      </c>
      <c r="J495" s="109"/>
      <c r="K495" s="110"/>
      <c r="L495" s="111"/>
    </row>
    <row r="496" spans="1:12" ht="15">
      <c r="A496" s="104" t="s">
        <v>59</v>
      </c>
      <c r="B496" s="103"/>
      <c r="C496" s="112" t="s">
        <v>60</v>
      </c>
      <c r="D496" s="113" t="s">
        <v>323</v>
      </c>
      <c r="E496" s="113" t="s">
        <v>931</v>
      </c>
      <c r="F496" s="113" t="s">
        <v>898</v>
      </c>
      <c r="G496" s="113" t="s">
        <v>248</v>
      </c>
      <c r="H496" s="113" t="s">
        <v>61</v>
      </c>
      <c r="I496" s="114">
        <v>7453.1825</v>
      </c>
      <c r="J496" s="109"/>
      <c r="K496" s="110"/>
      <c r="L496" s="111"/>
    </row>
    <row r="497" spans="1:12" ht="30.75" customHeight="1">
      <c r="A497" s="104" t="s">
        <v>255</v>
      </c>
      <c r="B497" s="103"/>
      <c r="C497" s="112" t="s">
        <v>256</v>
      </c>
      <c r="D497" s="113" t="s">
        <v>323</v>
      </c>
      <c r="E497" s="113" t="s">
        <v>931</v>
      </c>
      <c r="F497" s="113" t="s">
        <v>898</v>
      </c>
      <c r="G497" s="113" t="s">
        <v>257</v>
      </c>
      <c r="H497" s="113"/>
      <c r="I497" s="114">
        <v>63.1418</v>
      </c>
      <c r="J497" s="109"/>
      <c r="K497" s="110"/>
      <c r="L497" s="111"/>
    </row>
    <row r="498" spans="1:12" ht="30.75">
      <c r="A498" s="104" t="s">
        <v>1075</v>
      </c>
      <c r="B498" s="103"/>
      <c r="C498" s="112" t="s">
        <v>1076</v>
      </c>
      <c r="D498" s="113" t="s">
        <v>323</v>
      </c>
      <c r="E498" s="113" t="s">
        <v>931</v>
      </c>
      <c r="F498" s="113" t="s">
        <v>898</v>
      </c>
      <c r="G498" s="113" t="s">
        <v>257</v>
      </c>
      <c r="H498" s="113" t="s">
        <v>1077</v>
      </c>
      <c r="I498" s="114">
        <v>63.1418</v>
      </c>
      <c r="J498" s="109"/>
      <c r="K498" s="110"/>
      <c r="L498" s="111"/>
    </row>
    <row r="499" spans="1:12" ht="30.75">
      <c r="A499" s="104" t="s">
        <v>936</v>
      </c>
      <c r="B499" s="103"/>
      <c r="C499" s="112" t="s">
        <v>937</v>
      </c>
      <c r="D499" s="113" t="s">
        <v>323</v>
      </c>
      <c r="E499" s="113" t="s">
        <v>931</v>
      </c>
      <c r="F499" s="113" t="s">
        <v>931</v>
      </c>
      <c r="G499" s="113"/>
      <c r="H499" s="113"/>
      <c r="I499" s="114">
        <v>1098.0981000000002</v>
      </c>
      <c r="J499" s="109"/>
      <c r="K499" s="110"/>
      <c r="L499" s="111"/>
    </row>
    <row r="500" spans="1:12" ht="46.5">
      <c r="A500" s="104" t="s">
        <v>288</v>
      </c>
      <c r="B500" s="103"/>
      <c r="C500" s="112" t="s">
        <v>289</v>
      </c>
      <c r="D500" s="113" t="s">
        <v>323</v>
      </c>
      <c r="E500" s="113" t="s">
        <v>931</v>
      </c>
      <c r="F500" s="113" t="s">
        <v>931</v>
      </c>
      <c r="G500" s="113" t="s">
        <v>290</v>
      </c>
      <c r="H500" s="113"/>
      <c r="I500" s="114">
        <v>1098.0981000000002</v>
      </c>
      <c r="J500" s="109"/>
      <c r="K500" s="110"/>
      <c r="L500" s="111"/>
    </row>
    <row r="501" spans="1:12" ht="30.75">
      <c r="A501" s="104" t="s">
        <v>291</v>
      </c>
      <c r="B501" s="103"/>
      <c r="C501" s="112" t="s">
        <v>292</v>
      </c>
      <c r="D501" s="113" t="s">
        <v>323</v>
      </c>
      <c r="E501" s="113" t="s">
        <v>931</v>
      </c>
      <c r="F501" s="113" t="s">
        <v>931</v>
      </c>
      <c r="G501" s="113" t="s">
        <v>293</v>
      </c>
      <c r="H501" s="113"/>
      <c r="I501" s="114">
        <v>1098.0981000000002</v>
      </c>
      <c r="J501" s="109"/>
      <c r="K501" s="110"/>
      <c r="L501" s="111"/>
    </row>
    <row r="502" spans="1:12" ht="30.75">
      <c r="A502" s="104" t="s">
        <v>294</v>
      </c>
      <c r="B502" s="103"/>
      <c r="C502" s="112" t="s">
        <v>295</v>
      </c>
      <c r="D502" s="113" t="s">
        <v>323</v>
      </c>
      <c r="E502" s="113" t="s">
        <v>931</v>
      </c>
      <c r="F502" s="113" t="s">
        <v>931</v>
      </c>
      <c r="G502" s="113" t="s">
        <v>296</v>
      </c>
      <c r="H502" s="113"/>
      <c r="I502" s="114">
        <v>1098.0981000000002</v>
      </c>
      <c r="J502" s="109"/>
      <c r="K502" s="110"/>
      <c r="L502" s="115"/>
    </row>
    <row r="503" spans="1:12" ht="15">
      <c r="A503" s="104" t="s">
        <v>33</v>
      </c>
      <c r="B503" s="103"/>
      <c r="C503" s="112" t="s">
        <v>34</v>
      </c>
      <c r="D503" s="113" t="s">
        <v>323</v>
      </c>
      <c r="E503" s="113" t="s">
        <v>931</v>
      </c>
      <c r="F503" s="113" t="s">
        <v>931</v>
      </c>
      <c r="G503" s="113" t="s">
        <v>296</v>
      </c>
      <c r="H503" s="113" t="s">
        <v>35</v>
      </c>
      <c r="I503" s="114">
        <v>1098.0981000000002</v>
      </c>
      <c r="J503" s="109"/>
      <c r="K503" s="110"/>
      <c r="L503" s="111"/>
    </row>
    <row r="504" spans="1:12" ht="15">
      <c r="A504" s="104" t="s">
        <v>267</v>
      </c>
      <c r="B504" s="103"/>
      <c r="C504" s="112" t="s">
        <v>939</v>
      </c>
      <c r="D504" s="113" t="s">
        <v>323</v>
      </c>
      <c r="E504" s="113" t="s">
        <v>904</v>
      </c>
      <c r="F504" s="113"/>
      <c r="G504" s="113"/>
      <c r="H504" s="113"/>
      <c r="I504" s="114">
        <v>976</v>
      </c>
      <c r="J504" s="109"/>
      <c r="K504" s="110"/>
      <c r="L504" s="111"/>
    </row>
    <row r="505" spans="1:12" ht="30.75">
      <c r="A505" s="104" t="s">
        <v>936</v>
      </c>
      <c r="B505" s="103"/>
      <c r="C505" s="112" t="s">
        <v>940</v>
      </c>
      <c r="D505" s="113" t="s">
        <v>323</v>
      </c>
      <c r="E505" s="113" t="s">
        <v>904</v>
      </c>
      <c r="F505" s="113" t="s">
        <v>931</v>
      </c>
      <c r="G505" s="113"/>
      <c r="H505" s="113"/>
      <c r="I505" s="114">
        <v>976</v>
      </c>
      <c r="J505" s="109"/>
      <c r="K505" s="110"/>
      <c r="L505" s="111"/>
    </row>
    <row r="506" spans="1:12" ht="30.75">
      <c r="A506" s="104" t="s">
        <v>1060</v>
      </c>
      <c r="B506" s="103"/>
      <c r="C506" s="112" t="s">
        <v>1061</v>
      </c>
      <c r="D506" s="113" t="s">
        <v>323</v>
      </c>
      <c r="E506" s="113" t="s">
        <v>904</v>
      </c>
      <c r="F506" s="113" t="s">
        <v>931</v>
      </c>
      <c r="G506" s="113" t="s">
        <v>1062</v>
      </c>
      <c r="H506" s="113"/>
      <c r="I506" s="114">
        <v>976</v>
      </c>
      <c r="J506" s="109"/>
      <c r="K506" s="110"/>
      <c r="L506" s="111"/>
    </row>
    <row r="507" spans="1:12" ht="78">
      <c r="A507" s="104" t="s">
        <v>268</v>
      </c>
      <c r="B507" s="103"/>
      <c r="C507" s="112" t="s">
        <v>269</v>
      </c>
      <c r="D507" s="113" t="s">
        <v>323</v>
      </c>
      <c r="E507" s="113" t="s">
        <v>904</v>
      </c>
      <c r="F507" s="113" t="s">
        <v>931</v>
      </c>
      <c r="G507" s="113" t="s">
        <v>270</v>
      </c>
      <c r="H507" s="113"/>
      <c r="I507" s="114">
        <v>976</v>
      </c>
      <c r="J507" s="109"/>
      <c r="K507" s="110"/>
      <c r="L507" s="111"/>
    </row>
    <row r="508" spans="1:12" ht="30.75">
      <c r="A508" s="104" t="s">
        <v>1075</v>
      </c>
      <c r="B508" s="103"/>
      <c r="C508" s="112" t="s">
        <v>1076</v>
      </c>
      <c r="D508" s="113" t="s">
        <v>323</v>
      </c>
      <c r="E508" s="113" t="s">
        <v>904</v>
      </c>
      <c r="F508" s="113" t="s">
        <v>931</v>
      </c>
      <c r="G508" s="113" t="s">
        <v>270</v>
      </c>
      <c r="H508" s="113" t="s">
        <v>1077</v>
      </c>
      <c r="I508" s="114">
        <v>976</v>
      </c>
      <c r="J508" s="109"/>
      <c r="K508" s="110"/>
      <c r="L508" s="111"/>
    </row>
    <row r="509" spans="1:12" ht="15">
      <c r="A509" s="104" t="s">
        <v>1128</v>
      </c>
      <c r="B509" s="103"/>
      <c r="C509" s="112" t="s">
        <v>942</v>
      </c>
      <c r="D509" s="113" t="s">
        <v>323</v>
      </c>
      <c r="E509" s="113" t="s">
        <v>907</v>
      </c>
      <c r="F509" s="113"/>
      <c r="G509" s="113"/>
      <c r="H509" s="113"/>
      <c r="I509" s="114">
        <v>53.0694</v>
      </c>
      <c r="J509" s="109"/>
      <c r="K509" s="110"/>
      <c r="L509" s="111"/>
    </row>
    <row r="510" spans="1:12" ht="15">
      <c r="A510" s="104" t="s">
        <v>920</v>
      </c>
      <c r="B510" s="103"/>
      <c r="C510" s="112" t="s">
        <v>982</v>
      </c>
      <c r="D510" s="113" t="s">
        <v>323</v>
      </c>
      <c r="E510" s="113" t="s">
        <v>907</v>
      </c>
      <c r="F510" s="113" t="s">
        <v>922</v>
      </c>
      <c r="G510" s="113"/>
      <c r="H510" s="113"/>
      <c r="I510" s="114">
        <v>53.0694</v>
      </c>
      <c r="J510" s="109"/>
      <c r="K510" s="110"/>
      <c r="L510" s="111"/>
    </row>
    <row r="511" spans="1:12" ht="46.5">
      <c r="A511" s="104" t="s">
        <v>50</v>
      </c>
      <c r="B511" s="103"/>
      <c r="C511" s="112" t="s">
        <v>51</v>
      </c>
      <c r="D511" s="113" t="s">
        <v>323</v>
      </c>
      <c r="E511" s="113" t="s">
        <v>907</v>
      </c>
      <c r="F511" s="113" t="s">
        <v>922</v>
      </c>
      <c r="G511" s="113" t="s">
        <v>52</v>
      </c>
      <c r="H511" s="113"/>
      <c r="I511" s="114">
        <v>53.0694</v>
      </c>
      <c r="J511" s="109"/>
      <c r="K511" s="110"/>
      <c r="L511" s="111"/>
    </row>
    <row r="512" spans="1:12" ht="108.75">
      <c r="A512" s="104" t="s">
        <v>53</v>
      </c>
      <c r="B512" s="103"/>
      <c r="C512" s="112" t="s">
        <v>54</v>
      </c>
      <c r="D512" s="113" t="s">
        <v>323</v>
      </c>
      <c r="E512" s="113" t="s">
        <v>907</v>
      </c>
      <c r="F512" s="113" t="s">
        <v>922</v>
      </c>
      <c r="G512" s="113" t="s">
        <v>55</v>
      </c>
      <c r="H512" s="113"/>
      <c r="I512" s="114">
        <v>53.0694</v>
      </c>
      <c r="J512" s="109"/>
      <c r="K512" s="110"/>
      <c r="L512" s="111"/>
    </row>
    <row r="513" spans="1:12" ht="62.25">
      <c r="A513" s="104" t="s">
        <v>56</v>
      </c>
      <c r="B513" s="103"/>
      <c r="C513" s="112" t="s">
        <v>57</v>
      </c>
      <c r="D513" s="113" t="s">
        <v>323</v>
      </c>
      <c r="E513" s="113" t="s">
        <v>907</v>
      </c>
      <c r="F513" s="113" t="s">
        <v>922</v>
      </c>
      <c r="G513" s="113" t="s">
        <v>58</v>
      </c>
      <c r="H513" s="113"/>
      <c r="I513" s="114">
        <v>53.0694</v>
      </c>
      <c r="J513" s="109"/>
      <c r="K513" s="110"/>
      <c r="L513" s="115"/>
    </row>
    <row r="514" spans="1:12" ht="15">
      <c r="A514" s="104" t="s">
        <v>59</v>
      </c>
      <c r="B514" s="103"/>
      <c r="C514" s="112" t="s">
        <v>60</v>
      </c>
      <c r="D514" s="113" t="s">
        <v>323</v>
      </c>
      <c r="E514" s="113" t="s">
        <v>907</v>
      </c>
      <c r="F514" s="113" t="s">
        <v>922</v>
      </c>
      <c r="G514" s="113" t="s">
        <v>58</v>
      </c>
      <c r="H514" s="113" t="s">
        <v>61</v>
      </c>
      <c r="I514" s="114">
        <v>53.0694</v>
      </c>
      <c r="J514" s="109"/>
      <c r="K514" s="110"/>
      <c r="L514" s="111"/>
    </row>
    <row r="515" spans="1:12" ht="30.75">
      <c r="A515" s="104" t="s">
        <v>1024</v>
      </c>
      <c r="B515" s="103"/>
      <c r="C515" s="112" t="s">
        <v>988</v>
      </c>
      <c r="D515" s="113" t="s">
        <v>323</v>
      </c>
      <c r="E515" s="113" t="s">
        <v>922</v>
      </c>
      <c r="F515" s="113"/>
      <c r="G515" s="113"/>
      <c r="H515" s="113"/>
      <c r="I515" s="114">
        <v>2911.9427</v>
      </c>
      <c r="J515" s="109"/>
      <c r="K515" s="110"/>
      <c r="L515" s="111"/>
    </row>
    <row r="516" spans="1:12" ht="15">
      <c r="A516" s="104" t="s">
        <v>925</v>
      </c>
      <c r="B516" s="103"/>
      <c r="C516" s="112" t="s">
        <v>993</v>
      </c>
      <c r="D516" s="113" t="s">
        <v>323</v>
      </c>
      <c r="E516" s="113" t="s">
        <v>922</v>
      </c>
      <c r="F516" s="113" t="s">
        <v>927</v>
      </c>
      <c r="G516" s="113"/>
      <c r="H516" s="113"/>
      <c r="I516" s="114">
        <v>2911.9427</v>
      </c>
      <c r="J516" s="109"/>
      <c r="K516" s="110"/>
      <c r="L516" s="111"/>
    </row>
    <row r="517" spans="1:12" ht="46.5">
      <c r="A517" s="104" t="s">
        <v>50</v>
      </c>
      <c r="B517" s="103"/>
      <c r="C517" s="112" t="s">
        <v>51</v>
      </c>
      <c r="D517" s="113" t="s">
        <v>323</v>
      </c>
      <c r="E517" s="113" t="s">
        <v>922</v>
      </c>
      <c r="F517" s="113" t="s">
        <v>927</v>
      </c>
      <c r="G517" s="113" t="s">
        <v>52</v>
      </c>
      <c r="H517" s="113"/>
      <c r="I517" s="114">
        <v>111.9427</v>
      </c>
      <c r="J517" s="109"/>
      <c r="K517" s="110"/>
      <c r="L517" s="111"/>
    </row>
    <row r="518" spans="1:12" ht="108.75">
      <c r="A518" s="104" t="s">
        <v>53</v>
      </c>
      <c r="B518" s="103"/>
      <c r="C518" s="112" t="s">
        <v>54</v>
      </c>
      <c r="D518" s="113" t="s">
        <v>323</v>
      </c>
      <c r="E518" s="113" t="s">
        <v>922</v>
      </c>
      <c r="F518" s="113" t="s">
        <v>927</v>
      </c>
      <c r="G518" s="113" t="s">
        <v>55</v>
      </c>
      <c r="H518" s="113"/>
      <c r="I518" s="114">
        <v>111.9427</v>
      </c>
      <c r="J518" s="109"/>
      <c r="K518" s="110"/>
      <c r="L518" s="111"/>
    </row>
    <row r="519" spans="1:12" ht="62.25">
      <c r="A519" s="104" t="s">
        <v>56</v>
      </c>
      <c r="B519" s="103"/>
      <c r="C519" s="112" t="s">
        <v>57</v>
      </c>
      <c r="D519" s="113" t="s">
        <v>323</v>
      </c>
      <c r="E519" s="113" t="s">
        <v>922</v>
      </c>
      <c r="F519" s="113" t="s">
        <v>927</v>
      </c>
      <c r="G519" s="113" t="s">
        <v>58</v>
      </c>
      <c r="H519" s="113"/>
      <c r="I519" s="114">
        <v>111.9427</v>
      </c>
      <c r="J519" s="109"/>
      <c r="K519" s="110"/>
      <c r="L519" s="115"/>
    </row>
    <row r="520" spans="1:12" ht="15">
      <c r="A520" s="104" t="s">
        <v>59</v>
      </c>
      <c r="B520" s="103"/>
      <c r="C520" s="112" t="s">
        <v>60</v>
      </c>
      <c r="D520" s="113" t="s">
        <v>323</v>
      </c>
      <c r="E520" s="113" t="s">
        <v>922</v>
      </c>
      <c r="F520" s="113" t="s">
        <v>927</v>
      </c>
      <c r="G520" s="113" t="s">
        <v>58</v>
      </c>
      <c r="H520" s="113" t="s">
        <v>61</v>
      </c>
      <c r="I520" s="114">
        <v>111.9427</v>
      </c>
      <c r="J520" s="109"/>
      <c r="K520" s="110"/>
      <c r="L520" s="111"/>
    </row>
    <row r="521" spans="1:12" ht="30.75">
      <c r="A521" s="104" t="s">
        <v>1060</v>
      </c>
      <c r="B521" s="103"/>
      <c r="C521" s="112" t="s">
        <v>1061</v>
      </c>
      <c r="D521" s="113" t="s">
        <v>323</v>
      </c>
      <c r="E521" s="113" t="s">
        <v>922</v>
      </c>
      <c r="F521" s="113" t="s">
        <v>927</v>
      </c>
      <c r="G521" s="113" t="s">
        <v>1062</v>
      </c>
      <c r="H521" s="113"/>
      <c r="I521" s="114">
        <v>2800</v>
      </c>
      <c r="J521" s="109"/>
      <c r="K521" s="110"/>
      <c r="L521" s="111"/>
    </row>
    <row r="522" spans="1:12" ht="62.25">
      <c r="A522" s="104" t="s">
        <v>1063</v>
      </c>
      <c r="B522" s="103"/>
      <c r="C522" s="112" t="s">
        <v>1064</v>
      </c>
      <c r="D522" s="113" t="s">
        <v>323</v>
      </c>
      <c r="E522" s="113" t="s">
        <v>922</v>
      </c>
      <c r="F522" s="113" t="s">
        <v>927</v>
      </c>
      <c r="G522" s="113" t="s">
        <v>1065</v>
      </c>
      <c r="H522" s="113"/>
      <c r="I522" s="114">
        <v>2800</v>
      </c>
      <c r="J522" s="109"/>
      <c r="K522" s="110"/>
      <c r="L522" s="111"/>
    </row>
    <row r="523" spans="1:12" ht="30.75" customHeight="1">
      <c r="A523" s="104" t="s">
        <v>1066</v>
      </c>
      <c r="B523" s="103"/>
      <c r="C523" s="112" t="s">
        <v>1067</v>
      </c>
      <c r="D523" s="113" t="s">
        <v>323</v>
      </c>
      <c r="E523" s="113" t="s">
        <v>922</v>
      </c>
      <c r="F523" s="113" t="s">
        <v>927</v>
      </c>
      <c r="G523" s="113" t="s">
        <v>1065</v>
      </c>
      <c r="H523" s="113" t="s">
        <v>1068</v>
      </c>
      <c r="I523" s="114">
        <v>2800</v>
      </c>
      <c r="J523" s="109"/>
      <c r="K523" s="110"/>
      <c r="L523" s="111"/>
    </row>
    <row r="524" spans="1:12" ht="15">
      <c r="A524" s="104" t="s">
        <v>1095</v>
      </c>
      <c r="B524" s="103"/>
      <c r="C524" s="112" t="s">
        <v>998</v>
      </c>
      <c r="D524" s="113" t="s">
        <v>323</v>
      </c>
      <c r="E524" s="113" t="s">
        <v>996</v>
      </c>
      <c r="F524" s="113"/>
      <c r="G524" s="113"/>
      <c r="H524" s="113"/>
      <c r="I524" s="114">
        <v>96082.2549</v>
      </c>
      <c r="J524" s="109"/>
      <c r="K524" s="110"/>
      <c r="L524" s="111"/>
    </row>
    <row r="525" spans="1:12" ht="15">
      <c r="A525" s="104" t="s">
        <v>896</v>
      </c>
      <c r="B525" s="103"/>
      <c r="C525" s="112" t="s">
        <v>1000</v>
      </c>
      <c r="D525" s="113" t="s">
        <v>323</v>
      </c>
      <c r="E525" s="113" t="s">
        <v>996</v>
      </c>
      <c r="F525" s="113" t="s">
        <v>898</v>
      </c>
      <c r="G525" s="113"/>
      <c r="H525" s="113"/>
      <c r="I525" s="114">
        <v>96082.2549</v>
      </c>
      <c r="J525" s="109"/>
      <c r="K525" s="110"/>
      <c r="L525" s="111"/>
    </row>
    <row r="526" spans="1:12" ht="30.75">
      <c r="A526" s="104" t="s">
        <v>387</v>
      </c>
      <c r="B526" s="103"/>
      <c r="C526" s="112" t="s">
        <v>388</v>
      </c>
      <c r="D526" s="113" t="s">
        <v>323</v>
      </c>
      <c r="E526" s="113" t="s">
        <v>996</v>
      </c>
      <c r="F526" s="113" t="s">
        <v>898</v>
      </c>
      <c r="G526" s="113" t="s">
        <v>389</v>
      </c>
      <c r="H526" s="113"/>
      <c r="I526" s="114">
        <v>10905.38</v>
      </c>
      <c r="J526" s="109"/>
      <c r="K526" s="110"/>
      <c r="L526" s="111"/>
    </row>
    <row r="527" spans="1:12" ht="30.75">
      <c r="A527" s="104" t="s">
        <v>390</v>
      </c>
      <c r="B527" s="103"/>
      <c r="C527" s="112" t="s">
        <v>391</v>
      </c>
      <c r="D527" s="113" t="s">
        <v>323</v>
      </c>
      <c r="E527" s="113" t="s">
        <v>996</v>
      </c>
      <c r="F527" s="113" t="s">
        <v>898</v>
      </c>
      <c r="G527" s="113" t="s">
        <v>392</v>
      </c>
      <c r="H527" s="113"/>
      <c r="I527" s="114">
        <v>10905.38</v>
      </c>
      <c r="J527" s="109"/>
      <c r="K527" s="110"/>
      <c r="L527" s="111"/>
    </row>
    <row r="528" spans="1:12" ht="46.5">
      <c r="A528" s="104" t="s">
        <v>393</v>
      </c>
      <c r="B528" s="103"/>
      <c r="C528" s="112" t="s">
        <v>394</v>
      </c>
      <c r="D528" s="113" t="s">
        <v>323</v>
      </c>
      <c r="E528" s="113" t="s">
        <v>996</v>
      </c>
      <c r="F528" s="113" t="s">
        <v>898</v>
      </c>
      <c r="G528" s="113" t="s">
        <v>392</v>
      </c>
      <c r="H528" s="113" t="s">
        <v>395</v>
      </c>
      <c r="I528" s="114">
        <v>10905.38</v>
      </c>
      <c r="J528" s="109"/>
      <c r="K528" s="110"/>
      <c r="L528" s="111"/>
    </row>
    <row r="529" spans="1:12" ht="15">
      <c r="A529" s="104" t="s">
        <v>1105</v>
      </c>
      <c r="B529" s="103"/>
      <c r="C529" s="112" t="s">
        <v>1106</v>
      </c>
      <c r="D529" s="113" t="s">
        <v>323</v>
      </c>
      <c r="E529" s="113" t="s">
        <v>996</v>
      </c>
      <c r="F529" s="113" t="s">
        <v>898</v>
      </c>
      <c r="G529" s="113" t="s">
        <v>1107</v>
      </c>
      <c r="H529" s="113"/>
      <c r="I529" s="114">
        <v>60521.6825</v>
      </c>
      <c r="J529" s="109"/>
      <c r="K529" s="110"/>
      <c r="L529" s="111"/>
    </row>
    <row r="530" spans="1:12" ht="93">
      <c r="A530" s="104" t="s">
        <v>117</v>
      </c>
      <c r="B530" s="103"/>
      <c r="C530" s="112" t="s">
        <v>118</v>
      </c>
      <c r="D530" s="113" t="s">
        <v>323</v>
      </c>
      <c r="E530" s="113" t="s">
        <v>996</v>
      </c>
      <c r="F530" s="113" t="s">
        <v>898</v>
      </c>
      <c r="G530" s="113" t="s">
        <v>119</v>
      </c>
      <c r="H530" s="113"/>
      <c r="I530" s="114">
        <v>5100</v>
      </c>
      <c r="J530" s="109"/>
      <c r="K530" s="110"/>
      <c r="L530" s="111"/>
    </row>
    <row r="531" spans="1:12" ht="108.75">
      <c r="A531" s="104" t="s">
        <v>120</v>
      </c>
      <c r="B531" s="103"/>
      <c r="C531" s="112" t="s">
        <v>121</v>
      </c>
      <c r="D531" s="113" t="s">
        <v>323</v>
      </c>
      <c r="E531" s="113" t="s">
        <v>996</v>
      </c>
      <c r="F531" s="113" t="s">
        <v>898</v>
      </c>
      <c r="G531" s="113" t="s">
        <v>122</v>
      </c>
      <c r="H531" s="113"/>
      <c r="I531" s="114">
        <v>3807.48</v>
      </c>
      <c r="J531" s="109"/>
      <c r="K531" s="110"/>
      <c r="L531" s="115"/>
    </row>
    <row r="532" spans="1:12" ht="15">
      <c r="A532" s="104" t="s">
        <v>1102</v>
      </c>
      <c r="B532" s="103"/>
      <c r="C532" s="112" t="s">
        <v>1103</v>
      </c>
      <c r="D532" s="113" t="s">
        <v>323</v>
      </c>
      <c r="E532" s="113" t="s">
        <v>996</v>
      </c>
      <c r="F532" s="113" t="s">
        <v>898</v>
      </c>
      <c r="G532" s="113" t="s">
        <v>122</v>
      </c>
      <c r="H532" s="113" t="s">
        <v>1104</v>
      </c>
      <c r="I532" s="114">
        <v>3807.48</v>
      </c>
      <c r="J532" s="109"/>
      <c r="K532" s="110"/>
      <c r="L532" s="111"/>
    </row>
    <row r="533" spans="1:12" ht="124.5">
      <c r="A533" s="104" t="s">
        <v>396</v>
      </c>
      <c r="B533" s="103"/>
      <c r="C533" s="112" t="s">
        <v>397</v>
      </c>
      <c r="D533" s="113" t="s">
        <v>323</v>
      </c>
      <c r="E533" s="113" t="s">
        <v>996</v>
      </c>
      <c r="F533" s="113" t="s">
        <v>898</v>
      </c>
      <c r="G533" s="113" t="s">
        <v>398</v>
      </c>
      <c r="H533" s="113"/>
      <c r="I533" s="114">
        <v>1292.52</v>
      </c>
      <c r="J533" s="109"/>
      <c r="K533" s="110"/>
      <c r="L533" s="115"/>
    </row>
    <row r="534" spans="1:12" ht="15">
      <c r="A534" s="104" t="s">
        <v>1102</v>
      </c>
      <c r="B534" s="103"/>
      <c r="C534" s="112" t="s">
        <v>1103</v>
      </c>
      <c r="D534" s="113" t="s">
        <v>323</v>
      </c>
      <c r="E534" s="113" t="s">
        <v>996</v>
      </c>
      <c r="F534" s="113" t="s">
        <v>898</v>
      </c>
      <c r="G534" s="113" t="s">
        <v>398</v>
      </c>
      <c r="H534" s="113" t="s">
        <v>1104</v>
      </c>
      <c r="I534" s="114">
        <v>1292.52</v>
      </c>
      <c r="J534" s="109"/>
      <c r="K534" s="110"/>
      <c r="L534" s="111"/>
    </row>
    <row r="535" spans="1:12" ht="46.5">
      <c r="A535" s="104" t="s">
        <v>399</v>
      </c>
      <c r="B535" s="103"/>
      <c r="C535" s="112" t="s">
        <v>400</v>
      </c>
      <c r="D535" s="113" t="s">
        <v>323</v>
      </c>
      <c r="E535" s="113" t="s">
        <v>996</v>
      </c>
      <c r="F535" s="113" t="s">
        <v>898</v>
      </c>
      <c r="G535" s="113" t="s">
        <v>401</v>
      </c>
      <c r="H535" s="113"/>
      <c r="I535" s="114">
        <v>55421.6825</v>
      </c>
      <c r="J535" s="109"/>
      <c r="K535" s="110"/>
      <c r="L535" s="111"/>
    </row>
    <row r="536" spans="1:12" ht="62.25">
      <c r="A536" s="104" t="s">
        <v>402</v>
      </c>
      <c r="B536" s="103"/>
      <c r="C536" s="112" t="s">
        <v>403</v>
      </c>
      <c r="D536" s="113" t="s">
        <v>323</v>
      </c>
      <c r="E536" s="113" t="s">
        <v>996</v>
      </c>
      <c r="F536" s="113" t="s">
        <v>898</v>
      </c>
      <c r="G536" s="113" t="s">
        <v>404</v>
      </c>
      <c r="H536" s="113"/>
      <c r="I536" s="114">
        <v>55421.6825</v>
      </c>
      <c r="J536" s="109"/>
      <c r="K536" s="110"/>
      <c r="L536" s="115"/>
    </row>
    <row r="537" spans="1:12" ht="15">
      <c r="A537" s="104" t="s">
        <v>1102</v>
      </c>
      <c r="B537" s="103"/>
      <c r="C537" s="112" t="s">
        <v>1103</v>
      </c>
      <c r="D537" s="113" t="s">
        <v>323</v>
      </c>
      <c r="E537" s="113" t="s">
        <v>996</v>
      </c>
      <c r="F537" s="113" t="s">
        <v>898</v>
      </c>
      <c r="G537" s="113" t="s">
        <v>404</v>
      </c>
      <c r="H537" s="113" t="s">
        <v>1104</v>
      </c>
      <c r="I537" s="114">
        <v>55421.6825</v>
      </c>
      <c r="J537" s="109"/>
      <c r="K537" s="110"/>
      <c r="L537" s="111"/>
    </row>
    <row r="538" spans="1:12" ht="30.75">
      <c r="A538" s="104" t="s">
        <v>1114</v>
      </c>
      <c r="B538" s="103"/>
      <c r="C538" s="112" t="s">
        <v>1115</v>
      </c>
      <c r="D538" s="113" t="s">
        <v>323</v>
      </c>
      <c r="E538" s="113" t="s">
        <v>996</v>
      </c>
      <c r="F538" s="113" t="s">
        <v>898</v>
      </c>
      <c r="G538" s="113" t="s">
        <v>1116</v>
      </c>
      <c r="H538" s="113"/>
      <c r="I538" s="114">
        <v>6807.692400000001</v>
      </c>
      <c r="J538" s="109"/>
      <c r="K538" s="110"/>
      <c r="L538" s="111"/>
    </row>
    <row r="539" spans="1:12" ht="30.75">
      <c r="A539" s="104" t="s">
        <v>1117</v>
      </c>
      <c r="B539" s="103"/>
      <c r="C539" s="112" t="s">
        <v>1118</v>
      </c>
      <c r="D539" s="113" t="s">
        <v>323</v>
      </c>
      <c r="E539" s="113" t="s">
        <v>996</v>
      </c>
      <c r="F539" s="113" t="s">
        <v>898</v>
      </c>
      <c r="G539" s="113" t="s">
        <v>1119</v>
      </c>
      <c r="H539" s="113"/>
      <c r="I539" s="114">
        <v>6807.692400000001</v>
      </c>
      <c r="J539" s="109"/>
      <c r="K539" s="110"/>
      <c r="L539" s="111"/>
    </row>
    <row r="540" spans="1:12" ht="15">
      <c r="A540" s="104" t="s">
        <v>33</v>
      </c>
      <c r="B540" s="103"/>
      <c r="C540" s="112" t="s">
        <v>34</v>
      </c>
      <c r="D540" s="113" t="s">
        <v>323</v>
      </c>
      <c r="E540" s="113" t="s">
        <v>996</v>
      </c>
      <c r="F540" s="113" t="s">
        <v>898</v>
      </c>
      <c r="G540" s="113" t="s">
        <v>1119</v>
      </c>
      <c r="H540" s="113" t="s">
        <v>35</v>
      </c>
      <c r="I540" s="114">
        <v>6807.692400000001</v>
      </c>
      <c r="J540" s="109"/>
      <c r="K540" s="110"/>
      <c r="L540" s="111"/>
    </row>
    <row r="541" spans="1:12" ht="15">
      <c r="A541" s="104" t="s">
        <v>79</v>
      </c>
      <c r="B541" s="103"/>
      <c r="C541" s="112" t="s">
        <v>80</v>
      </c>
      <c r="D541" s="113" t="s">
        <v>323</v>
      </c>
      <c r="E541" s="113" t="s">
        <v>996</v>
      </c>
      <c r="F541" s="113" t="s">
        <v>898</v>
      </c>
      <c r="G541" s="113" t="s">
        <v>81</v>
      </c>
      <c r="H541" s="113"/>
      <c r="I541" s="114">
        <v>17574.32</v>
      </c>
      <c r="J541" s="109"/>
      <c r="K541" s="110"/>
      <c r="L541" s="111"/>
    </row>
    <row r="542" spans="1:12" ht="62.25">
      <c r="A542" s="104" t="s">
        <v>405</v>
      </c>
      <c r="B542" s="103"/>
      <c r="C542" s="112" t="s">
        <v>406</v>
      </c>
      <c r="D542" s="113" t="s">
        <v>323</v>
      </c>
      <c r="E542" s="113" t="s">
        <v>996</v>
      </c>
      <c r="F542" s="113" t="s">
        <v>898</v>
      </c>
      <c r="G542" s="113" t="s">
        <v>407</v>
      </c>
      <c r="H542" s="113"/>
      <c r="I542" s="114">
        <v>17574.32</v>
      </c>
      <c r="J542" s="109"/>
      <c r="K542" s="110"/>
      <c r="L542" s="111"/>
    </row>
    <row r="543" spans="1:12" ht="62.25">
      <c r="A543" s="104" t="s">
        <v>408</v>
      </c>
      <c r="B543" s="103"/>
      <c r="C543" s="112" t="s">
        <v>409</v>
      </c>
      <c r="D543" s="113" t="s">
        <v>323</v>
      </c>
      <c r="E543" s="113" t="s">
        <v>996</v>
      </c>
      <c r="F543" s="113" t="s">
        <v>898</v>
      </c>
      <c r="G543" s="113" t="s">
        <v>410</v>
      </c>
      <c r="H543" s="113"/>
      <c r="I543" s="114">
        <v>8519.76</v>
      </c>
      <c r="J543" s="109"/>
      <c r="K543" s="110"/>
      <c r="L543" s="115"/>
    </row>
    <row r="544" spans="1:12" ht="30.75">
      <c r="A544" s="104" t="s">
        <v>1123</v>
      </c>
      <c r="B544" s="103"/>
      <c r="C544" s="112" t="s">
        <v>1118</v>
      </c>
      <c r="D544" s="113" t="s">
        <v>323</v>
      </c>
      <c r="E544" s="113" t="s">
        <v>996</v>
      </c>
      <c r="F544" s="113" t="s">
        <v>898</v>
      </c>
      <c r="G544" s="113" t="s">
        <v>410</v>
      </c>
      <c r="H544" s="113" t="s">
        <v>1124</v>
      </c>
      <c r="I544" s="114">
        <v>8519.76</v>
      </c>
      <c r="J544" s="109"/>
      <c r="K544" s="110"/>
      <c r="L544" s="111"/>
    </row>
    <row r="545" spans="1:12" ht="62.25">
      <c r="A545" s="104" t="s">
        <v>411</v>
      </c>
      <c r="B545" s="103"/>
      <c r="C545" s="112" t="s">
        <v>412</v>
      </c>
      <c r="D545" s="113" t="s">
        <v>323</v>
      </c>
      <c r="E545" s="113" t="s">
        <v>996</v>
      </c>
      <c r="F545" s="113" t="s">
        <v>898</v>
      </c>
      <c r="G545" s="113" t="s">
        <v>413</v>
      </c>
      <c r="H545" s="113"/>
      <c r="I545" s="114">
        <v>9054.46</v>
      </c>
      <c r="J545" s="109"/>
      <c r="K545" s="110"/>
      <c r="L545" s="115"/>
    </row>
    <row r="546" spans="1:12" ht="30.75">
      <c r="A546" s="104" t="s">
        <v>1123</v>
      </c>
      <c r="B546" s="103"/>
      <c r="C546" s="112" t="s">
        <v>1118</v>
      </c>
      <c r="D546" s="113" t="s">
        <v>323</v>
      </c>
      <c r="E546" s="113" t="s">
        <v>996</v>
      </c>
      <c r="F546" s="113" t="s">
        <v>898</v>
      </c>
      <c r="G546" s="113" t="s">
        <v>413</v>
      </c>
      <c r="H546" s="113" t="s">
        <v>1124</v>
      </c>
      <c r="I546" s="114">
        <v>9054.46</v>
      </c>
      <c r="J546" s="109"/>
      <c r="K546" s="110"/>
      <c r="L546" s="111"/>
    </row>
    <row r="547" spans="1:12" ht="30.75">
      <c r="A547" s="104" t="s">
        <v>1060</v>
      </c>
      <c r="B547" s="103"/>
      <c r="C547" s="112" t="s">
        <v>1061</v>
      </c>
      <c r="D547" s="113" t="s">
        <v>323</v>
      </c>
      <c r="E547" s="113" t="s">
        <v>996</v>
      </c>
      <c r="F547" s="113" t="s">
        <v>898</v>
      </c>
      <c r="G547" s="113" t="s">
        <v>1062</v>
      </c>
      <c r="H547" s="113"/>
      <c r="I547" s="114">
        <v>273.18</v>
      </c>
      <c r="J547" s="109"/>
      <c r="K547" s="110"/>
      <c r="L547" s="111"/>
    </row>
    <row r="548" spans="1:12" ht="46.5">
      <c r="A548" s="104" t="s">
        <v>1120</v>
      </c>
      <c r="B548" s="103"/>
      <c r="C548" s="112" t="s">
        <v>1121</v>
      </c>
      <c r="D548" s="113" t="s">
        <v>323</v>
      </c>
      <c r="E548" s="113" t="s">
        <v>996</v>
      </c>
      <c r="F548" s="113" t="s">
        <v>898</v>
      </c>
      <c r="G548" s="113" t="s">
        <v>1122</v>
      </c>
      <c r="H548" s="113"/>
      <c r="I548" s="114">
        <v>273.18</v>
      </c>
      <c r="J548" s="109"/>
      <c r="K548" s="110"/>
      <c r="L548" s="111"/>
    </row>
    <row r="549" spans="1:12" ht="30.75">
      <c r="A549" s="104" t="s">
        <v>1123</v>
      </c>
      <c r="B549" s="103"/>
      <c r="C549" s="112" t="s">
        <v>1118</v>
      </c>
      <c r="D549" s="113" t="s">
        <v>323</v>
      </c>
      <c r="E549" s="113" t="s">
        <v>996</v>
      </c>
      <c r="F549" s="113" t="s">
        <v>898</v>
      </c>
      <c r="G549" s="113" t="s">
        <v>1122</v>
      </c>
      <c r="H549" s="113" t="s">
        <v>1124</v>
      </c>
      <c r="I549" s="114">
        <v>273.18</v>
      </c>
      <c r="J549" s="109"/>
      <c r="K549" s="110"/>
      <c r="L549" s="111"/>
    </row>
    <row r="550" spans="1:12" ht="46.5">
      <c r="A550" s="104" t="s">
        <v>414</v>
      </c>
      <c r="B550" s="105"/>
      <c r="C550" s="106" t="s">
        <v>415</v>
      </c>
      <c r="D550" s="107" t="s">
        <v>416</v>
      </c>
      <c r="E550" s="107"/>
      <c r="F550" s="107"/>
      <c r="G550" s="107"/>
      <c r="H550" s="107"/>
      <c r="I550" s="108">
        <v>25292.4461</v>
      </c>
      <c r="J550" s="109"/>
      <c r="K550" s="110"/>
      <c r="L550" s="111"/>
    </row>
    <row r="551" spans="1:12" ht="15">
      <c r="A551" s="104" t="s">
        <v>135</v>
      </c>
      <c r="B551" s="103"/>
      <c r="C551" s="112" t="s">
        <v>891</v>
      </c>
      <c r="D551" s="113" t="s">
        <v>416</v>
      </c>
      <c r="E551" s="113" t="s">
        <v>892</v>
      </c>
      <c r="F551" s="113"/>
      <c r="G551" s="113"/>
      <c r="H551" s="113"/>
      <c r="I551" s="114">
        <v>25292.4461</v>
      </c>
      <c r="J551" s="109"/>
      <c r="K551" s="110"/>
      <c r="L551" s="111"/>
    </row>
    <row r="552" spans="1:12" ht="78">
      <c r="A552" s="104" t="s">
        <v>896</v>
      </c>
      <c r="B552" s="103"/>
      <c r="C552" s="112" t="s">
        <v>897</v>
      </c>
      <c r="D552" s="113" t="s">
        <v>416</v>
      </c>
      <c r="E552" s="113" t="s">
        <v>892</v>
      </c>
      <c r="F552" s="113" t="s">
        <v>898</v>
      </c>
      <c r="G552" s="113"/>
      <c r="H552" s="113"/>
      <c r="I552" s="114">
        <v>25292.4461</v>
      </c>
      <c r="J552" s="109"/>
      <c r="K552" s="110"/>
      <c r="L552" s="111"/>
    </row>
    <row r="553" spans="1:12" ht="78">
      <c r="A553" s="104" t="s">
        <v>1069</v>
      </c>
      <c r="B553" s="103"/>
      <c r="C553" s="112" t="s">
        <v>1070</v>
      </c>
      <c r="D553" s="113" t="s">
        <v>416</v>
      </c>
      <c r="E553" s="113" t="s">
        <v>892</v>
      </c>
      <c r="F553" s="113" t="s">
        <v>898</v>
      </c>
      <c r="G553" s="113" t="s">
        <v>1071</v>
      </c>
      <c r="H553" s="113"/>
      <c r="I553" s="114">
        <v>25292.4461</v>
      </c>
      <c r="J553" s="109"/>
      <c r="K553" s="110"/>
      <c r="L553" s="111"/>
    </row>
    <row r="554" spans="1:12" ht="15">
      <c r="A554" s="104" t="s">
        <v>1072</v>
      </c>
      <c r="B554" s="103"/>
      <c r="C554" s="112" t="s">
        <v>1073</v>
      </c>
      <c r="D554" s="113" t="s">
        <v>416</v>
      </c>
      <c r="E554" s="113" t="s">
        <v>892</v>
      </c>
      <c r="F554" s="113" t="s">
        <v>898</v>
      </c>
      <c r="G554" s="113" t="s">
        <v>1074</v>
      </c>
      <c r="H554" s="113"/>
      <c r="I554" s="114">
        <v>22310.5246</v>
      </c>
      <c r="J554" s="109"/>
      <c r="K554" s="110"/>
      <c r="L554" s="111"/>
    </row>
    <row r="555" spans="1:12" ht="30.75">
      <c r="A555" s="104" t="s">
        <v>1075</v>
      </c>
      <c r="B555" s="103"/>
      <c r="C555" s="112" t="s">
        <v>1076</v>
      </c>
      <c r="D555" s="113" t="s">
        <v>416</v>
      </c>
      <c r="E555" s="113" t="s">
        <v>892</v>
      </c>
      <c r="F555" s="113" t="s">
        <v>898</v>
      </c>
      <c r="G555" s="113" t="s">
        <v>1074</v>
      </c>
      <c r="H555" s="113" t="s">
        <v>1077</v>
      </c>
      <c r="I555" s="114">
        <v>22310.5246</v>
      </c>
      <c r="J555" s="109"/>
      <c r="K555" s="110"/>
      <c r="L555" s="111"/>
    </row>
    <row r="556" spans="1:12" ht="30.75">
      <c r="A556" s="104" t="s">
        <v>417</v>
      </c>
      <c r="B556" s="103"/>
      <c r="C556" s="112" t="s">
        <v>418</v>
      </c>
      <c r="D556" s="113" t="s">
        <v>416</v>
      </c>
      <c r="E556" s="113" t="s">
        <v>892</v>
      </c>
      <c r="F556" s="113" t="s">
        <v>898</v>
      </c>
      <c r="G556" s="113" t="s">
        <v>419</v>
      </c>
      <c r="H556" s="113"/>
      <c r="I556" s="114">
        <v>1602.4018999999998</v>
      </c>
      <c r="J556" s="109"/>
      <c r="K556" s="110"/>
      <c r="L556" s="111"/>
    </row>
    <row r="557" spans="1:12" ht="30.75">
      <c r="A557" s="104" t="s">
        <v>1075</v>
      </c>
      <c r="B557" s="103"/>
      <c r="C557" s="112" t="s">
        <v>1076</v>
      </c>
      <c r="D557" s="113" t="s">
        <v>416</v>
      </c>
      <c r="E557" s="113" t="s">
        <v>892</v>
      </c>
      <c r="F557" s="113" t="s">
        <v>898</v>
      </c>
      <c r="G557" s="113" t="s">
        <v>419</v>
      </c>
      <c r="H557" s="113" t="s">
        <v>1077</v>
      </c>
      <c r="I557" s="114">
        <v>1602.4018999999998</v>
      </c>
      <c r="J557" s="109"/>
      <c r="K557" s="110"/>
      <c r="L557" s="111"/>
    </row>
    <row r="558" spans="1:12" ht="30.75">
      <c r="A558" s="104" t="s">
        <v>420</v>
      </c>
      <c r="B558" s="103"/>
      <c r="C558" s="112" t="s">
        <v>421</v>
      </c>
      <c r="D558" s="113" t="s">
        <v>416</v>
      </c>
      <c r="E558" s="113" t="s">
        <v>892</v>
      </c>
      <c r="F558" s="113" t="s">
        <v>898</v>
      </c>
      <c r="G558" s="113" t="s">
        <v>422</v>
      </c>
      <c r="H558" s="113"/>
      <c r="I558" s="114">
        <v>1379.5196</v>
      </c>
      <c r="J558" s="109"/>
      <c r="K558" s="110"/>
      <c r="L558" s="111"/>
    </row>
    <row r="559" spans="1:12" ht="30.75">
      <c r="A559" s="104" t="s">
        <v>1075</v>
      </c>
      <c r="B559" s="103"/>
      <c r="C559" s="112" t="s">
        <v>1076</v>
      </c>
      <c r="D559" s="113" t="s">
        <v>416</v>
      </c>
      <c r="E559" s="113" t="s">
        <v>892</v>
      </c>
      <c r="F559" s="113" t="s">
        <v>898</v>
      </c>
      <c r="G559" s="113" t="s">
        <v>422</v>
      </c>
      <c r="H559" s="113" t="s">
        <v>1077</v>
      </c>
      <c r="I559" s="114">
        <v>1379.5196</v>
      </c>
      <c r="J559" s="109"/>
      <c r="K559" s="110"/>
      <c r="L559" s="111"/>
    </row>
    <row r="560" spans="1:13" ht="15">
      <c r="A560" s="99"/>
      <c r="B560" s="116"/>
      <c r="C560" s="116" t="s">
        <v>442</v>
      </c>
      <c r="D560" s="116"/>
      <c r="E560" s="116"/>
      <c r="F560" s="116"/>
      <c r="G560" s="116"/>
      <c r="H560" s="116"/>
      <c r="I560" s="108">
        <v>4115490.4266999997</v>
      </c>
      <c r="J560" s="109"/>
      <c r="K560" s="89"/>
      <c r="L560" s="89"/>
      <c r="M560" s="89"/>
    </row>
  </sheetData>
  <mergeCells count="13">
    <mergeCell ref="C6:I6"/>
    <mergeCell ref="D7:H7"/>
    <mergeCell ref="C8:C10"/>
    <mergeCell ref="D8:D10"/>
    <mergeCell ref="E8:E10"/>
    <mergeCell ref="F8:F10"/>
    <mergeCell ref="G8:G10"/>
    <mergeCell ref="H8:H10"/>
    <mergeCell ref="I8:I10"/>
    <mergeCell ref="C1:I1"/>
    <mergeCell ref="C2:I2"/>
    <mergeCell ref="C3:I3"/>
    <mergeCell ref="C5:I5"/>
  </mergeCells>
  <printOptions/>
  <pageMargins left="1.3779527559055118" right="0.3937007874015748" top="0.7874015748031497" bottom="0.5905511811023623" header="0.5118110236220472" footer="0.5118110236220472"/>
  <pageSetup firstPageNumber="26" useFirstPageNumber="1" horizontalDpi="600" verticalDpi="600" orientation="portrait" paperSize="9" scale="95"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D27"/>
  <sheetViews>
    <sheetView workbookViewId="0" topLeftCell="A1">
      <selection activeCell="A1" sqref="A1:C3"/>
    </sheetView>
  </sheetViews>
  <sheetFormatPr defaultColWidth="9.00390625" defaultRowHeight="12.75"/>
  <cols>
    <col min="1" max="1" width="23.50390625" style="0" customWidth="1"/>
    <col min="2" max="2" width="46.875" style="0" customWidth="1"/>
    <col min="3" max="3" width="13.625" style="0" customWidth="1"/>
  </cols>
  <sheetData>
    <row r="1" spans="1:3" ht="15">
      <c r="A1" s="158"/>
      <c r="B1" s="134" t="s">
        <v>430</v>
      </c>
      <c r="C1" s="134"/>
    </row>
    <row r="2" spans="1:4" s="12" customFormat="1" ht="15">
      <c r="A2" s="11"/>
      <c r="B2" s="135" t="s">
        <v>427</v>
      </c>
      <c r="C2" s="135"/>
      <c r="D2" s="11"/>
    </row>
    <row r="3" spans="1:4" s="12" customFormat="1" ht="15">
      <c r="A3" s="11"/>
      <c r="B3" s="135" t="s">
        <v>594</v>
      </c>
      <c r="C3" s="135"/>
      <c r="D3" s="11"/>
    </row>
    <row r="5" spans="1:3" s="12" customFormat="1" ht="60.75" customHeight="1">
      <c r="A5" s="136" t="s">
        <v>476</v>
      </c>
      <c r="B5" s="136"/>
      <c r="C5" s="136"/>
    </row>
    <row r="6" ht="15.75" customHeight="1"/>
    <row r="7" spans="1:3" ht="30.75">
      <c r="A7" s="44" t="s">
        <v>431</v>
      </c>
      <c r="B7" s="44" t="s">
        <v>432</v>
      </c>
      <c r="C7" s="13" t="s">
        <v>651</v>
      </c>
    </row>
    <row r="8" spans="1:3" ht="15">
      <c r="A8" s="3">
        <v>1</v>
      </c>
      <c r="B8" s="3">
        <v>2</v>
      </c>
      <c r="C8" s="3">
        <v>3</v>
      </c>
    </row>
    <row r="9" spans="1:3" ht="30.75">
      <c r="A9" s="5" t="s">
        <v>433</v>
      </c>
      <c r="B9" s="43" t="s">
        <v>434</v>
      </c>
      <c r="C9" s="45">
        <v>93000</v>
      </c>
    </row>
    <row r="10" spans="1:3" ht="30" customHeight="1">
      <c r="A10" s="7" t="s">
        <v>435</v>
      </c>
      <c r="B10" s="33" t="s">
        <v>436</v>
      </c>
      <c r="C10" s="46">
        <v>695000</v>
      </c>
    </row>
    <row r="11" spans="1:3" ht="46.5">
      <c r="A11" s="7" t="s">
        <v>437</v>
      </c>
      <c r="B11" s="33" t="s">
        <v>438</v>
      </c>
      <c r="C11" s="46">
        <v>695000</v>
      </c>
    </row>
    <row r="12" spans="1:3" ht="46.5">
      <c r="A12" s="7" t="s">
        <v>439</v>
      </c>
      <c r="B12" s="33" t="s">
        <v>440</v>
      </c>
      <c r="C12" s="46">
        <v>-602000</v>
      </c>
    </row>
    <row r="13" spans="1:3" ht="46.5">
      <c r="A13" s="7" t="s">
        <v>441</v>
      </c>
      <c r="B13" s="33" t="s">
        <v>453</v>
      </c>
      <c r="C13" s="46">
        <v>-602000</v>
      </c>
    </row>
    <row r="14" spans="1:3" ht="45.75" customHeight="1">
      <c r="A14" s="5" t="s">
        <v>454</v>
      </c>
      <c r="B14" s="43" t="s">
        <v>455</v>
      </c>
      <c r="C14" s="45">
        <v>697944</v>
      </c>
    </row>
    <row r="15" spans="1:3" ht="48.75" customHeight="1">
      <c r="A15" s="7" t="s">
        <v>456</v>
      </c>
      <c r="B15" s="33" t="s">
        <v>457</v>
      </c>
      <c r="C15" s="46">
        <v>697944</v>
      </c>
    </row>
    <row r="16" spans="1:3" ht="63" customHeight="1">
      <c r="A16" s="7" t="s">
        <v>458</v>
      </c>
      <c r="B16" s="33" t="s">
        <v>459</v>
      </c>
      <c r="C16" s="46">
        <v>697944</v>
      </c>
    </row>
    <row r="17" spans="1:3" ht="46.5">
      <c r="A17" s="7"/>
      <c r="B17" s="9" t="s">
        <v>600</v>
      </c>
      <c r="C17" s="46">
        <v>697944</v>
      </c>
    </row>
    <row r="18" spans="1:3" ht="15">
      <c r="A18" s="5" t="s">
        <v>460</v>
      </c>
      <c r="B18" s="43" t="s">
        <v>461</v>
      </c>
      <c r="C18" s="45">
        <v>-1071972.9</v>
      </c>
    </row>
    <row r="19" spans="1:3" ht="15">
      <c r="A19" s="7" t="s">
        <v>462</v>
      </c>
      <c r="B19" s="33" t="s">
        <v>463</v>
      </c>
      <c r="C19" s="46">
        <v>-5789463.3</v>
      </c>
    </row>
    <row r="20" spans="1:3" ht="30.75">
      <c r="A20" s="7" t="s">
        <v>464</v>
      </c>
      <c r="B20" s="33" t="s">
        <v>465</v>
      </c>
      <c r="C20" s="46">
        <v>-5789463.3</v>
      </c>
    </row>
    <row r="21" spans="1:3" ht="15">
      <c r="A21" s="7" t="s">
        <v>466</v>
      </c>
      <c r="B21" s="33" t="s">
        <v>467</v>
      </c>
      <c r="C21" s="46">
        <v>4717490.4</v>
      </c>
    </row>
    <row r="22" spans="1:3" ht="30.75">
      <c r="A22" s="7" t="s">
        <v>468</v>
      </c>
      <c r="B22" s="33" t="s">
        <v>469</v>
      </c>
      <c r="C22" s="46">
        <v>4717490.4</v>
      </c>
    </row>
    <row r="23" spans="1:3" ht="30.75">
      <c r="A23" s="5" t="s">
        <v>470</v>
      </c>
      <c r="B23" s="43" t="s">
        <v>471</v>
      </c>
      <c r="C23" s="45">
        <v>1750.9</v>
      </c>
    </row>
    <row r="24" spans="1:3" ht="46.5">
      <c r="A24" s="7" t="s">
        <v>472</v>
      </c>
      <c r="B24" s="33" t="s">
        <v>473</v>
      </c>
      <c r="C24" s="46">
        <v>1750.9</v>
      </c>
    </row>
    <row r="25" spans="1:3" ht="46.5">
      <c r="A25" s="7" t="s">
        <v>474</v>
      </c>
      <c r="B25" s="33" t="s">
        <v>475</v>
      </c>
      <c r="C25" s="46">
        <v>1750.9</v>
      </c>
    </row>
    <row r="26" spans="1:3" ht="15">
      <c r="A26" s="48"/>
      <c r="B26" s="48" t="s">
        <v>442</v>
      </c>
      <c r="C26" s="45">
        <v>-279278</v>
      </c>
    </row>
    <row r="27" spans="1:3" ht="15">
      <c r="A27" s="12"/>
      <c r="B27" s="12"/>
      <c r="C27" s="47"/>
    </row>
  </sheetData>
  <mergeCells count="4">
    <mergeCell ref="A5:C5"/>
    <mergeCell ref="B1:C1"/>
    <mergeCell ref="B2:C2"/>
    <mergeCell ref="B3:C3"/>
  </mergeCells>
  <printOptions/>
  <pageMargins left="1.3779527559055118" right="0.3937007874015748" top="0.7874015748031497" bottom="0.984251968503937" header="0.5118110236220472" footer="0.5118110236220472"/>
  <pageSetup firstPageNumber="57" useFirstPageNumber="1" horizontalDpi="600" verticalDpi="600" orientation="portrait" paperSize="9"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dimension ref="A1:D19"/>
  <sheetViews>
    <sheetView workbookViewId="0" topLeftCell="A1">
      <selection activeCell="B2" sqref="B2:C2"/>
    </sheetView>
  </sheetViews>
  <sheetFormatPr defaultColWidth="9.00390625" defaultRowHeight="12.75"/>
  <cols>
    <col min="1" max="1" width="28.375" style="12" customWidth="1"/>
    <col min="2" max="2" width="39.625" style="12" customWidth="1"/>
    <col min="3" max="3" width="14.625" style="12" customWidth="1"/>
    <col min="4" max="4" width="15.50390625" style="12" bestFit="1" customWidth="1"/>
    <col min="5" max="5" width="13.625" style="12" bestFit="1" customWidth="1"/>
    <col min="6" max="16384" width="9.125" style="12" customWidth="1"/>
  </cols>
  <sheetData>
    <row r="1" spans="1:3" ht="15">
      <c r="A1" s="158"/>
      <c r="B1" s="134" t="s">
        <v>443</v>
      </c>
      <c r="C1" s="134"/>
    </row>
    <row r="2" spans="1:3" ht="15">
      <c r="A2" s="11"/>
      <c r="B2" s="135" t="s">
        <v>427</v>
      </c>
      <c r="C2" s="135"/>
    </row>
    <row r="3" spans="1:3" ht="15">
      <c r="A3" s="11"/>
      <c r="B3" s="135" t="s">
        <v>594</v>
      </c>
      <c r="C3" s="135"/>
    </row>
    <row r="5" spans="1:3" ht="30.75" customHeight="1">
      <c r="A5" s="136" t="s">
        <v>444</v>
      </c>
      <c r="B5" s="136"/>
      <c r="C5" s="136"/>
    </row>
    <row r="7" spans="1:3" ht="30.75">
      <c r="A7" s="44" t="s">
        <v>431</v>
      </c>
      <c r="B7" s="44" t="s">
        <v>432</v>
      </c>
      <c r="C7" s="13" t="s">
        <v>445</v>
      </c>
    </row>
    <row r="8" spans="1:3" s="55" customFormat="1" ht="12.75">
      <c r="A8" s="54">
        <v>1</v>
      </c>
      <c r="B8" s="54">
        <v>2</v>
      </c>
      <c r="C8" s="54">
        <v>3</v>
      </c>
    </row>
    <row r="9" spans="1:3" ht="46.5" customHeight="1">
      <c r="A9" s="7"/>
      <c r="B9" s="56" t="s">
        <v>715</v>
      </c>
      <c r="C9" s="6">
        <f>C10+C11+C12+C13+C14</f>
        <v>-280028.89999999944</v>
      </c>
    </row>
    <row r="10" spans="1:3" ht="46.5" customHeight="1">
      <c r="A10" s="7" t="s">
        <v>446</v>
      </c>
      <c r="B10" s="57" t="s">
        <v>438</v>
      </c>
      <c r="C10" s="58">
        <v>696000</v>
      </c>
    </row>
    <row r="11" spans="1:3" ht="48" customHeight="1">
      <c r="A11" s="7" t="s">
        <v>447</v>
      </c>
      <c r="B11" s="57" t="s">
        <v>453</v>
      </c>
      <c r="C11" s="58">
        <v>-602000</v>
      </c>
    </row>
    <row r="12" spans="1:3" ht="62.25" customHeight="1">
      <c r="A12" s="7" t="s">
        <v>448</v>
      </c>
      <c r="B12" s="57" t="s">
        <v>449</v>
      </c>
      <c r="C12" s="58">
        <v>697944</v>
      </c>
    </row>
    <row r="13" spans="1:4" ht="30.75">
      <c r="A13" s="7" t="s">
        <v>450</v>
      </c>
      <c r="B13" s="57" t="s">
        <v>465</v>
      </c>
      <c r="C13" s="46">
        <v>-5789463.3</v>
      </c>
      <c r="D13" s="59"/>
    </row>
    <row r="14" spans="1:3" ht="31.5" customHeight="1">
      <c r="A14" s="7" t="s">
        <v>451</v>
      </c>
      <c r="B14" s="57" t="s">
        <v>469</v>
      </c>
      <c r="C14" s="58">
        <v>4717490.4</v>
      </c>
    </row>
    <row r="15" spans="1:3" ht="78" customHeight="1">
      <c r="A15" s="7"/>
      <c r="B15" s="53" t="s">
        <v>761</v>
      </c>
      <c r="C15" s="6">
        <v>1750.9</v>
      </c>
    </row>
    <row r="16" spans="1:3" ht="46.5">
      <c r="A16" s="7" t="s">
        <v>452</v>
      </c>
      <c r="B16" s="57" t="s">
        <v>475</v>
      </c>
      <c r="C16" s="8">
        <v>1750.9</v>
      </c>
    </row>
    <row r="17" spans="1:4" ht="15">
      <c r="A17" s="48"/>
      <c r="B17" s="48" t="s">
        <v>442</v>
      </c>
      <c r="C17" s="60">
        <v>-279278</v>
      </c>
      <c r="D17" s="59"/>
    </row>
    <row r="19" ht="15">
      <c r="C19" s="61"/>
    </row>
  </sheetData>
  <mergeCells count="4">
    <mergeCell ref="A5:C5"/>
    <mergeCell ref="B1:C1"/>
    <mergeCell ref="B2:C2"/>
    <mergeCell ref="B3:C3"/>
  </mergeCells>
  <printOptions/>
  <pageMargins left="1.3779527559055118" right="0.3937007874015748" top="0.7874015748031497" bottom="0.7874015748031497" header="0.5118110236220472" footer="0.5118110236220472"/>
  <pageSetup firstPageNumber="59" useFirstPageNumber="1" horizontalDpi="600" verticalDpi="600" orientation="portrait" paperSize="9"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tabSelected="1" workbookViewId="0" topLeftCell="A1">
      <selection activeCell="P1" sqref="P1:Q1"/>
    </sheetView>
  </sheetViews>
  <sheetFormatPr defaultColWidth="9.00390625" defaultRowHeight="12.75"/>
  <cols>
    <col min="1" max="1" width="5.625" style="12" customWidth="1"/>
    <col min="2" max="2" width="16.125" style="12" customWidth="1"/>
    <col min="3" max="4" width="5.625" style="12" hidden="1" customWidth="1"/>
    <col min="5" max="5" width="8.00390625" style="12" hidden="1" customWidth="1"/>
    <col min="6" max="7" width="5.50390625" style="12" hidden="1" customWidth="1"/>
    <col min="8" max="8" width="12.00390625" style="12" hidden="1" customWidth="1"/>
    <col min="9" max="9" width="12.50390625" style="12" hidden="1" customWidth="1"/>
    <col min="10" max="10" width="13.375" style="12" hidden="1" customWidth="1"/>
    <col min="11" max="11" width="9.50390625" style="12" hidden="1" customWidth="1"/>
    <col min="12" max="12" width="11.50390625" style="12" hidden="1" customWidth="1"/>
    <col min="13" max="13" width="16.875" style="12" customWidth="1"/>
    <col min="14" max="14" width="12.50390625" style="12" hidden="1" customWidth="1"/>
    <col min="15" max="15" width="26.875" style="12" customWidth="1"/>
    <col min="16" max="16" width="12.50390625" style="12" customWidth="1"/>
    <col min="17" max="17" width="13.375" style="12" customWidth="1"/>
    <col min="18" max="16384" width="8.875" style="12" customWidth="1"/>
  </cols>
  <sheetData>
    <row r="1" spans="2:17" ht="15" customHeight="1">
      <c r="B1" s="156"/>
      <c r="C1" s="156"/>
      <c r="D1" s="156"/>
      <c r="E1" s="156"/>
      <c r="F1" s="156"/>
      <c r="G1" s="156"/>
      <c r="H1" s="156"/>
      <c r="I1" s="156"/>
      <c r="J1" s="156"/>
      <c r="K1" s="156"/>
      <c r="P1" s="134" t="s">
        <v>945</v>
      </c>
      <c r="Q1" s="134"/>
    </row>
    <row r="2" spans="2:17" ht="15" customHeight="1">
      <c r="B2" s="156"/>
      <c r="C2" s="156"/>
      <c r="D2" s="156"/>
      <c r="E2" s="156"/>
      <c r="F2" s="156"/>
      <c r="G2" s="156"/>
      <c r="H2" s="156"/>
      <c r="I2" s="156"/>
      <c r="J2" s="156"/>
      <c r="K2" s="156"/>
      <c r="O2" s="135" t="s">
        <v>592</v>
      </c>
      <c r="P2" s="135"/>
      <c r="Q2" s="135"/>
    </row>
    <row r="3" spans="2:17" ht="15" customHeight="1">
      <c r="B3" s="156"/>
      <c r="C3" s="156"/>
      <c r="D3" s="156"/>
      <c r="E3" s="156"/>
      <c r="F3" s="156"/>
      <c r="G3" s="156"/>
      <c r="H3" s="156"/>
      <c r="I3" s="156"/>
      <c r="J3" s="156"/>
      <c r="K3" s="156"/>
      <c r="O3" s="135" t="s">
        <v>593</v>
      </c>
      <c r="P3" s="135"/>
      <c r="Q3" s="135"/>
    </row>
    <row r="4" spans="2:17" ht="15">
      <c r="B4" s="156"/>
      <c r="C4" s="156"/>
      <c r="D4" s="156"/>
      <c r="E4" s="156"/>
      <c r="F4" s="156"/>
      <c r="G4" s="156"/>
      <c r="H4" s="156"/>
      <c r="I4" s="156"/>
      <c r="J4" s="156"/>
      <c r="K4" s="156"/>
      <c r="L4" s="156"/>
      <c r="M4" s="156"/>
      <c r="N4" s="156"/>
      <c r="O4" s="156"/>
      <c r="P4" s="156"/>
      <c r="Q4" s="156"/>
    </row>
    <row r="5" spans="1:17" ht="15">
      <c r="A5" s="154" t="s">
        <v>1088</v>
      </c>
      <c r="B5" s="154"/>
      <c r="C5" s="154"/>
      <c r="D5" s="154"/>
      <c r="E5" s="154"/>
      <c r="F5" s="154"/>
      <c r="G5" s="154"/>
      <c r="H5" s="154"/>
      <c r="I5" s="154"/>
      <c r="J5" s="154"/>
      <c r="K5" s="154"/>
      <c r="L5" s="154"/>
      <c r="M5" s="154"/>
      <c r="N5" s="154"/>
      <c r="O5" s="154"/>
      <c r="P5" s="154"/>
      <c r="Q5" s="154"/>
    </row>
    <row r="6" spans="15:17" ht="15">
      <c r="O6" s="155"/>
      <c r="P6" s="155"/>
      <c r="Q6" s="155"/>
    </row>
    <row r="7" spans="1:17" ht="31.5" customHeight="1">
      <c r="A7" s="150" t="s">
        <v>946</v>
      </c>
      <c r="B7" s="150" t="s">
        <v>947</v>
      </c>
      <c r="C7" s="150" t="s">
        <v>1052</v>
      </c>
      <c r="D7" s="150"/>
      <c r="E7" s="150"/>
      <c r="F7" s="150"/>
      <c r="G7" s="150"/>
      <c r="H7" s="150" t="s">
        <v>948</v>
      </c>
      <c r="I7" s="150" t="s">
        <v>949</v>
      </c>
      <c r="J7" s="150" t="s">
        <v>950</v>
      </c>
      <c r="K7" s="150" t="s">
        <v>951</v>
      </c>
      <c r="L7" s="150" t="s">
        <v>952</v>
      </c>
      <c r="M7" s="150" t="s">
        <v>953</v>
      </c>
      <c r="N7" s="150" t="s">
        <v>954</v>
      </c>
      <c r="O7" s="150" t="s">
        <v>955</v>
      </c>
      <c r="P7" s="150" t="s">
        <v>1089</v>
      </c>
      <c r="Q7" s="150" t="s">
        <v>445</v>
      </c>
    </row>
    <row r="8" spans="1:17" ht="30.75" customHeight="1">
      <c r="A8" s="150"/>
      <c r="B8" s="150"/>
      <c r="C8" s="2" t="s">
        <v>956</v>
      </c>
      <c r="D8" s="2" t="s">
        <v>957</v>
      </c>
      <c r="E8" s="2" t="s">
        <v>958</v>
      </c>
      <c r="F8" s="2" t="s">
        <v>959</v>
      </c>
      <c r="G8" s="2" t="s">
        <v>960</v>
      </c>
      <c r="H8" s="150"/>
      <c r="I8" s="150"/>
      <c r="J8" s="150"/>
      <c r="K8" s="150"/>
      <c r="L8" s="150"/>
      <c r="M8" s="150"/>
      <c r="N8" s="150"/>
      <c r="O8" s="150"/>
      <c r="P8" s="150"/>
      <c r="Q8" s="150"/>
    </row>
    <row r="9" spans="1:17" ht="78" customHeight="1">
      <c r="A9" s="124">
        <v>1</v>
      </c>
      <c r="B9" s="125" t="s">
        <v>961</v>
      </c>
      <c r="C9" s="117" t="s">
        <v>144</v>
      </c>
      <c r="D9" s="117" t="s">
        <v>962</v>
      </c>
      <c r="E9" s="117" t="s">
        <v>963</v>
      </c>
      <c r="F9" s="117" t="s">
        <v>35</v>
      </c>
      <c r="G9" s="117" t="s">
        <v>964</v>
      </c>
      <c r="H9" s="118">
        <v>80.4</v>
      </c>
      <c r="I9" s="118">
        <v>80.4</v>
      </c>
      <c r="J9" s="118">
        <v>80.4</v>
      </c>
      <c r="K9" s="118">
        <f aca="true" t="shared" si="0" ref="K9:K14">I9-J9</f>
        <v>0</v>
      </c>
      <c r="L9" s="118">
        <f aca="true" t="shared" si="1" ref="L9:L14">H9-I9</f>
        <v>0</v>
      </c>
      <c r="M9" s="119" t="s">
        <v>965</v>
      </c>
      <c r="N9" s="118">
        <v>80.4</v>
      </c>
      <c r="O9" s="123" t="s">
        <v>966</v>
      </c>
      <c r="P9" s="118">
        <v>80.4</v>
      </c>
      <c r="Q9" s="118">
        <v>80.4</v>
      </c>
    </row>
    <row r="10" spans="1:17" ht="62.25" customHeight="1">
      <c r="A10" s="124">
        <v>2</v>
      </c>
      <c r="B10" s="125" t="s">
        <v>961</v>
      </c>
      <c r="C10" s="117" t="s">
        <v>144</v>
      </c>
      <c r="D10" s="117" t="s">
        <v>967</v>
      </c>
      <c r="E10" s="117" t="s">
        <v>963</v>
      </c>
      <c r="F10" s="117" t="s">
        <v>35</v>
      </c>
      <c r="G10" s="117" t="s">
        <v>968</v>
      </c>
      <c r="H10" s="118">
        <v>273.7</v>
      </c>
      <c r="I10" s="118">
        <v>273.7</v>
      </c>
      <c r="J10" s="118">
        <v>273.7</v>
      </c>
      <c r="K10" s="118">
        <f t="shared" si="0"/>
        <v>0</v>
      </c>
      <c r="L10" s="118">
        <f t="shared" si="1"/>
        <v>0</v>
      </c>
      <c r="M10" s="120" t="s">
        <v>969</v>
      </c>
      <c r="N10" s="118">
        <v>273.7</v>
      </c>
      <c r="O10" s="123" t="s">
        <v>970</v>
      </c>
      <c r="P10" s="118">
        <v>273.7</v>
      </c>
      <c r="Q10" s="118">
        <v>273.7</v>
      </c>
    </row>
    <row r="11" spans="1:17" ht="46.5" customHeight="1">
      <c r="A11" s="124">
        <v>3</v>
      </c>
      <c r="B11" s="125" t="s">
        <v>961</v>
      </c>
      <c r="C11" s="117" t="s">
        <v>144</v>
      </c>
      <c r="D11" s="117" t="s">
        <v>962</v>
      </c>
      <c r="E11" s="117" t="s">
        <v>963</v>
      </c>
      <c r="F11" s="117" t="s">
        <v>35</v>
      </c>
      <c r="G11" s="117" t="s">
        <v>968</v>
      </c>
      <c r="H11" s="118">
        <v>1725.6</v>
      </c>
      <c r="I11" s="118">
        <v>974.2</v>
      </c>
      <c r="J11" s="118">
        <v>974.2</v>
      </c>
      <c r="K11" s="118">
        <f t="shared" si="0"/>
        <v>0</v>
      </c>
      <c r="L11" s="118">
        <f t="shared" si="1"/>
        <v>751.3999999999999</v>
      </c>
      <c r="M11" s="120" t="s">
        <v>971</v>
      </c>
      <c r="N11" s="118">
        <v>1725.6</v>
      </c>
      <c r="O11" s="123" t="s">
        <v>972</v>
      </c>
      <c r="P11" s="118">
        <v>1725.6</v>
      </c>
      <c r="Q11" s="118">
        <v>974.2</v>
      </c>
    </row>
    <row r="12" spans="1:17" ht="46.5">
      <c r="A12" s="124">
        <v>4</v>
      </c>
      <c r="B12" s="125" t="s">
        <v>961</v>
      </c>
      <c r="C12" s="117" t="s">
        <v>144</v>
      </c>
      <c r="D12" s="117" t="s">
        <v>973</v>
      </c>
      <c r="E12" s="117" t="s">
        <v>963</v>
      </c>
      <c r="F12" s="117" t="s">
        <v>35</v>
      </c>
      <c r="G12" s="117" t="s">
        <v>968</v>
      </c>
      <c r="H12" s="118">
        <v>88.2</v>
      </c>
      <c r="I12" s="118">
        <v>88.2</v>
      </c>
      <c r="J12" s="118">
        <v>88.2</v>
      </c>
      <c r="K12" s="118">
        <f t="shared" si="0"/>
        <v>0</v>
      </c>
      <c r="L12" s="118">
        <f t="shared" si="1"/>
        <v>0</v>
      </c>
      <c r="M12" s="120" t="s">
        <v>974</v>
      </c>
      <c r="N12" s="118">
        <v>88.2</v>
      </c>
      <c r="O12" s="123" t="s">
        <v>975</v>
      </c>
      <c r="P12" s="118">
        <v>88.2</v>
      </c>
      <c r="Q12" s="118">
        <v>88.2</v>
      </c>
    </row>
    <row r="13" spans="1:17" ht="78">
      <c r="A13" s="124">
        <v>5</v>
      </c>
      <c r="B13" s="125" t="s">
        <v>961</v>
      </c>
      <c r="C13" s="117" t="s">
        <v>144</v>
      </c>
      <c r="D13" s="117" t="s">
        <v>967</v>
      </c>
      <c r="E13" s="117" t="s">
        <v>963</v>
      </c>
      <c r="F13" s="117" t="s">
        <v>35</v>
      </c>
      <c r="G13" s="117" t="s">
        <v>968</v>
      </c>
      <c r="H13" s="118">
        <v>147.3</v>
      </c>
      <c r="I13" s="118">
        <v>0</v>
      </c>
      <c r="J13" s="118">
        <v>0</v>
      </c>
      <c r="K13" s="118">
        <f t="shared" si="0"/>
        <v>0</v>
      </c>
      <c r="L13" s="118">
        <f t="shared" si="1"/>
        <v>147.3</v>
      </c>
      <c r="M13" s="120" t="s">
        <v>976</v>
      </c>
      <c r="N13" s="118">
        <v>147.3</v>
      </c>
      <c r="O13" s="123" t="s">
        <v>977</v>
      </c>
      <c r="P13" s="118">
        <v>147.3</v>
      </c>
      <c r="Q13" s="118">
        <v>0</v>
      </c>
    </row>
    <row r="14" spans="1:17" ht="30.75" hidden="1">
      <c r="A14" s="5">
        <v>2</v>
      </c>
      <c r="B14" s="130" t="s">
        <v>978</v>
      </c>
      <c r="C14" s="117" t="s">
        <v>134</v>
      </c>
      <c r="D14" s="117" t="s">
        <v>979</v>
      </c>
      <c r="E14" s="117" t="s">
        <v>963</v>
      </c>
      <c r="F14" s="117" t="s">
        <v>35</v>
      </c>
      <c r="G14" s="117" t="s">
        <v>980</v>
      </c>
      <c r="H14" s="118">
        <v>956.1</v>
      </c>
      <c r="I14" s="118">
        <v>0</v>
      </c>
      <c r="J14" s="118">
        <v>0</v>
      </c>
      <c r="K14" s="118">
        <f t="shared" si="0"/>
        <v>0</v>
      </c>
      <c r="L14" s="118">
        <f t="shared" si="1"/>
        <v>956.1</v>
      </c>
      <c r="M14" s="131"/>
      <c r="N14" s="118"/>
      <c r="O14" s="123"/>
      <c r="P14" s="118"/>
      <c r="Q14" s="118">
        <v>0</v>
      </c>
    </row>
    <row r="15" spans="1:17" ht="15">
      <c r="A15" s="151" t="s">
        <v>442</v>
      </c>
      <c r="B15" s="152"/>
      <c r="C15" s="153"/>
      <c r="D15" s="153"/>
      <c r="E15" s="153"/>
      <c r="F15" s="153"/>
      <c r="G15" s="153"/>
      <c r="H15" s="132">
        <f aca="true" t="shared" si="2" ref="H15:Q15">SUM(H9:H14)</f>
        <v>3271.2999999999997</v>
      </c>
      <c r="I15" s="132">
        <f t="shared" si="2"/>
        <v>1416.5000000000002</v>
      </c>
      <c r="J15" s="132">
        <f t="shared" si="2"/>
        <v>1416.5000000000002</v>
      </c>
      <c r="K15" s="132">
        <f t="shared" si="2"/>
        <v>0</v>
      </c>
      <c r="L15" s="132">
        <f t="shared" si="2"/>
        <v>1854.7999999999997</v>
      </c>
      <c r="M15" s="133"/>
      <c r="N15" s="132">
        <f t="shared" si="2"/>
        <v>2315.2</v>
      </c>
      <c r="O15" s="133"/>
      <c r="P15" s="132">
        <f t="shared" si="2"/>
        <v>2315.2</v>
      </c>
      <c r="Q15" s="132">
        <f t="shared" si="2"/>
        <v>1416.5000000000002</v>
      </c>
    </row>
    <row r="16" spans="3:7" ht="15">
      <c r="C16" s="121"/>
      <c r="D16" s="121"/>
      <c r="E16" s="121"/>
      <c r="F16" s="121"/>
      <c r="G16" s="121"/>
    </row>
    <row r="17" spans="1:10" ht="15">
      <c r="A17" s="122"/>
      <c r="C17" s="122"/>
      <c r="D17" s="122"/>
      <c r="E17" s="122"/>
      <c r="F17" s="122"/>
      <c r="G17" s="122"/>
      <c r="H17" s="122"/>
      <c r="I17" s="149"/>
      <c r="J17" s="135"/>
    </row>
  </sheetData>
  <mergeCells count="21">
    <mergeCell ref="P1:Q1"/>
    <mergeCell ref="O2:Q2"/>
    <mergeCell ref="O3:Q3"/>
    <mergeCell ref="M7:M8"/>
    <mergeCell ref="N7:N8"/>
    <mergeCell ref="O7:O8"/>
    <mergeCell ref="L7:L8"/>
    <mergeCell ref="I7:I8"/>
    <mergeCell ref="J7:J8"/>
    <mergeCell ref="K7:K8"/>
    <mergeCell ref="P7:P8"/>
    <mergeCell ref="Q7:Q8"/>
    <mergeCell ref="A5:Q5"/>
    <mergeCell ref="O6:Q6"/>
    <mergeCell ref="I17:J17"/>
    <mergeCell ref="C7:G7"/>
    <mergeCell ref="H7:H8"/>
    <mergeCell ref="A15:B15"/>
    <mergeCell ref="C15:G15"/>
    <mergeCell ref="A7:A8"/>
    <mergeCell ref="B7:B8"/>
  </mergeCells>
  <printOptions/>
  <pageMargins left="1.3779527559055118" right="0.3937007874015748" top="0.7874015748031497" bottom="0.5905511811023623" header="0.5118110236220472" footer="0.5118110236220472"/>
  <pageSetup firstPageNumber="60" useFirstPageNumber="1" fitToHeight="1" fitToWidth="1" horizontalDpi="600" verticalDpi="600" orientation="portrait" paperSize="9" scale="9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Барвицкая Е.В.</dc:creator>
  <cp:keywords/>
  <dc:description/>
  <cp:lastModifiedBy>Marchenko</cp:lastModifiedBy>
  <cp:lastPrinted>2011-03-28T06:31:29Z</cp:lastPrinted>
  <dcterms:created xsi:type="dcterms:W3CDTF">2011-02-16T07:15:25Z</dcterms:created>
  <dcterms:modified xsi:type="dcterms:W3CDTF">2011-03-28T06:35:40Z</dcterms:modified>
  <cp:category/>
  <cp:version/>
  <cp:contentType/>
  <cp:contentStatus/>
</cp:coreProperties>
</file>